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HTNMT\Hoc lai - Hoc ghep\HL_HG 2023-2024\HKIII\"/>
    </mc:Choice>
  </mc:AlternateContent>
  <bookViews>
    <workbookView xWindow="-120" yWindow="-120" windowWidth="20730" windowHeight="11160" tabRatio="875" activeTab="3"/>
  </bookViews>
  <sheets>
    <sheet name="Cơ nhiệt_L1" sheetId="9" r:id="rId1"/>
    <sheet name="Cơ nhiệt_L2" sheetId="27" r:id="rId2"/>
    <sheet name="Cơ nhiệt_L3" sheetId="28" r:id="rId3"/>
    <sheet name="ĐTQ_L1" sheetId="23" r:id="rId4"/>
    <sheet name="ĐTQ_L2" sheetId="26" r:id="rId5"/>
    <sheet name="ĐTQ_L3" sheetId="29" r:id="rId6"/>
  </sheets>
  <definedNames>
    <definedName name="_xlnm._FilterDatabase" localSheetId="0" hidden="1">'Cơ nhiệt_L1'!$A$13:$I$40</definedName>
    <definedName name="_xlnm._FilterDatabase" localSheetId="1" hidden="1">'Cơ nhiệt_L2'!$A$13:$K$44</definedName>
    <definedName name="_xlnm._FilterDatabase" localSheetId="2" hidden="1">'Cơ nhiệt_L3'!$A$13:$J$35</definedName>
    <definedName name="_xlnm._FilterDatabase" localSheetId="3" hidden="1">ĐTQ_L1!$A$13:$I$22</definedName>
    <definedName name="_xlnm._FilterDatabase" localSheetId="4" hidden="1">ĐTQ_L2!$A$13:$K$34</definedName>
    <definedName name="_xlnm._FilterDatabase" localSheetId="5" hidden="1">ĐTQ_L3!$A$13:$I$33</definedName>
    <definedName name="_xlnm.Print_Area" localSheetId="0">'Cơ nhiệt_L1'!$A$4:$K$52</definedName>
    <definedName name="_xlnm.Print_Area" localSheetId="1">'Cơ nhiệt_L2'!$A$2:$J$56</definedName>
    <definedName name="_xlnm.Print_Area" localSheetId="2">'Cơ nhiệt_L3'!$A$2:$J$47</definedName>
    <definedName name="_xlnm.Print_Area" localSheetId="3">ĐTQ_L1!$A$2:$J$34</definedName>
    <definedName name="_xlnm.Print_Area" localSheetId="4">ĐTQ_L2!$A$2:$J$46</definedName>
    <definedName name="_xlnm.Print_Area" localSheetId="5">ĐTQ_L3!$A$2:$J$45</definedName>
    <definedName name="_xlnm.Print_Titles" localSheetId="0">'Cơ nhiệt_L1'!$13:$13</definedName>
    <definedName name="_xlnm.Print_Titles" localSheetId="1">'Cơ nhiệt_L2'!$13:$13</definedName>
    <definedName name="_xlnm.Print_Titles" localSheetId="2">'Cơ nhiệt_L3'!$13:$13</definedName>
    <definedName name="_xlnm.Print_Titles" localSheetId="3">ĐTQ_L1!$13:$13</definedName>
    <definedName name="_xlnm.Print_Titles" localSheetId="4">ĐTQ_L2!$13:$13</definedName>
    <definedName name="_xlnm.Print_Titles" localSheetId="5">ĐTQ_L3!$13:$13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4" i="28" l="1"/>
  <c r="A34" i="28"/>
  <c r="G33" i="28"/>
  <c r="A33" i="28"/>
  <c r="A39" i="27" l="1"/>
  <c r="G39" i="27"/>
  <c r="G14" i="27" l="1"/>
  <c r="A14" i="27"/>
  <c r="G14" i="28" l="1"/>
  <c r="A14" i="28"/>
  <c r="G15" i="29" l="1"/>
  <c r="G16" i="29"/>
  <c r="G17" i="29"/>
  <c r="G18" i="29"/>
  <c r="G19" i="29"/>
  <c r="G20" i="29"/>
  <c r="G21" i="29"/>
  <c r="G22" i="29"/>
  <c r="G23" i="29"/>
  <c r="G24" i="29"/>
  <c r="G25" i="29"/>
  <c r="G26" i="29"/>
  <c r="G27" i="29"/>
  <c r="G28" i="29"/>
  <c r="G29" i="29"/>
  <c r="G30" i="29"/>
  <c r="G31" i="29"/>
  <c r="G32" i="29"/>
  <c r="G14" i="29"/>
  <c r="G14" i="26"/>
  <c r="G15" i="26"/>
  <c r="G16" i="26"/>
  <c r="G17" i="26"/>
  <c r="G18" i="26"/>
  <c r="G19" i="26"/>
  <c r="G20" i="26"/>
  <c r="G21" i="26"/>
  <c r="G22" i="26"/>
  <c r="G23" i="26"/>
  <c r="G24" i="26"/>
  <c r="G25" i="26"/>
  <c r="G26" i="26"/>
  <c r="G27" i="26"/>
  <c r="G28" i="26"/>
  <c r="G29" i="26"/>
  <c r="G30" i="26"/>
  <c r="G31" i="26"/>
  <c r="G32" i="26"/>
  <c r="G33" i="26"/>
  <c r="G14" i="23"/>
  <c r="G15" i="23"/>
  <c r="G16" i="23"/>
  <c r="G17" i="23"/>
  <c r="G18" i="23"/>
  <c r="G19" i="23"/>
  <c r="G20" i="23"/>
  <c r="G21" i="23"/>
  <c r="G16" i="28"/>
  <c r="G17" i="28"/>
  <c r="G18" i="28"/>
  <c r="G19" i="28"/>
  <c r="G20" i="28"/>
  <c r="G21" i="28"/>
  <c r="G22" i="28"/>
  <c r="G23" i="28"/>
  <c r="G24" i="28"/>
  <c r="G25" i="28"/>
  <c r="G26" i="28"/>
  <c r="G27" i="28"/>
  <c r="G28" i="28"/>
  <c r="G29" i="28"/>
  <c r="G30" i="28"/>
  <c r="G31" i="28"/>
  <c r="G32" i="28"/>
  <c r="G15" i="28"/>
  <c r="G33" i="29" l="1"/>
  <c r="G34" i="26"/>
  <c r="G22" i="23"/>
  <c r="G35" i="28"/>
  <c r="G16" i="27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40" i="27"/>
  <c r="G41" i="27"/>
  <c r="G42" i="27"/>
  <c r="G43" i="27"/>
  <c r="G15" i="27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14" i="9"/>
  <c r="G40" i="9" l="1"/>
  <c r="G44" i="27"/>
  <c r="A31" i="26"/>
  <c r="A32" i="26"/>
  <c r="A33" i="26"/>
  <c r="A14" i="23" l="1"/>
  <c r="A15" i="23"/>
  <c r="A16" i="23"/>
  <c r="A17" i="23"/>
  <c r="A18" i="23"/>
  <c r="A19" i="23"/>
  <c r="A20" i="23"/>
  <c r="A21" i="23"/>
  <c r="A31" i="28" l="1"/>
  <c r="A32" i="28"/>
  <c r="A34" i="27" l="1"/>
  <c r="A35" i="27"/>
  <c r="A36" i="27"/>
  <c r="A37" i="27"/>
  <c r="A38" i="27"/>
  <c r="A40" i="27"/>
  <c r="A41" i="27"/>
  <c r="A42" i="27"/>
  <c r="A43" i="27"/>
  <c r="A38" i="9" l="1"/>
  <c r="A39" i="9"/>
  <c r="A33" i="9"/>
  <c r="A34" i="9"/>
  <c r="A35" i="9"/>
  <c r="A36" i="9"/>
  <c r="A37" i="9"/>
  <c r="A29" i="9"/>
  <c r="A30" i="9"/>
  <c r="A31" i="9"/>
  <c r="A32" i="9"/>
  <c r="A15" i="29" l="1"/>
  <c r="A16" i="29"/>
  <c r="A17" i="29"/>
  <c r="A18" i="29"/>
  <c r="A19" i="29"/>
  <c r="A20" i="29"/>
  <c r="A21" i="29"/>
  <c r="A22" i="29"/>
  <c r="A23" i="29"/>
  <c r="A24" i="29"/>
  <c r="A25" i="29"/>
  <c r="A26" i="29"/>
  <c r="A27" i="29"/>
  <c r="A28" i="29"/>
  <c r="A29" i="29"/>
  <c r="A30" i="29"/>
  <c r="A31" i="29"/>
  <c r="A32" i="29"/>
  <c r="A14" i="26"/>
  <c r="A15" i="26"/>
  <c r="A16" i="26"/>
  <c r="A17" i="26"/>
  <c r="A18" i="26"/>
  <c r="A19" i="26"/>
  <c r="A20" i="26"/>
  <c r="A21" i="26"/>
  <c r="A22" i="26"/>
  <c r="A23" i="26"/>
  <c r="A24" i="26"/>
  <c r="A25" i="26"/>
  <c r="A26" i="26"/>
  <c r="A27" i="26"/>
  <c r="A28" i="26"/>
  <c r="A29" i="26"/>
  <c r="A30" i="26"/>
  <c r="A16" i="28"/>
  <c r="A17" i="28"/>
  <c r="A18" i="28"/>
  <c r="A19" i="28"/>
  <c r="A20" i="28"/>
  <c r="A21" i="28"/>
  <c r="A22" i="28"/>
  <c r="A23" i="28"/>
  <c r="A24" i="28"/>
  <c r="A25" i="28"/>
  <c r="A26" i="28"/>
  <c r="A27" i="28"/>
  <c r="A28" i="28"/>
  <c r="A29" i="28"/>
  <c r="A30" i="28"/>
  <c r="A16" i="27"/>
  <c r="A17" i="27"/>
  <c r="A18" i="27"/>
  <c r="A19" i="27"/>
  <c r="A20" i="27"/>
  <c r="A21" i="27"/>
  <c r="A22" i="27"/>
  <c r="A23" i="27"/>
  <c r="A24" i="27"/>
  <c r="A25" i="27"/>
  <c r="A26" i="27"/>
  <c r="A27" i="27"/>
  <c r="A28" i="27"/>
  <c r="A29" i="27"/>
  <c r="A30" i="27"/>
  <c r="A31" i="27"/>
  <c r="A32" i="27"/>
  <c r="A33" i="27"/>
  <c r="A14" i="29"/>
  <c r="A15" i="28"/>
  <c r="A15" i="27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14" i="9"/>
</calcChain>
</file>

<file path=xl/sharedStrings.xml><?xml version="1.0" encoding="utf-8"?>
<sst xmlns="http://schemas.openxmlformats.org/spreadsheetml/2006/main" count="865" uniqueCount="579">
  <si>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</si>
  <si>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</si>
  <si>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</si>
  <si>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</si>
  <si>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</si>
  <si>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>KHOA KHOA HỌC ĐẠI CƯƠNG</t>
  </si>
  <si>
    <t xml:space="preserve">NĂM HỌC </t>
  </si>
  <si>
    <t>HỌC PHẦN:</t>
  </si>
  <si>
    <t xml:space="preserve">Học Kỳ:  </t>
  </si>
  <si>
    <t>SỐ TÍN CHỈ:</t>
  </si>
  <si>
    <t>STT</t>
  </si>
  <si>
    <t>MÃ SỐ SV</t>
  </si>
  <si>
    <t xml:space="preserve">HỌ VÀ </t>
  </si>
  <si>
    <t>TÊN</t>
  </si>
  <si>
    <t>LỚP</t>
  </si>
  <si>
    <t>HỌC PHÍ/ 1TC</t>
  </si>
  <si>
    <t>SỐ TIỀN
NỘP</t>
  </si>
  <si>
    <t>KÝ TÊN</t>
  </si>
  <si>
    <t xml:space="preserve">Tổng cộng: </t>
  </si>
  <si>
    <t>Ghi chú: Mức nộp học phí (cột 6) học kỳ phụ theo thông báo của Trường đối với năm học.</t>
  </si>
  <si>
    <t>Người lập bảng</t>
  </si>
  <si>
    <t>Phần kiểm tra thu</t>
  </si>
  <si>
    <t>Số sinh viên thực nộp:</t>
  </si>
  <si>
    <t>Số tiền thực thu:</t>
  </si>
  <si>
    <t>Thu Ngân</t>
  </si>
  <si>
    <t>P.Kế Toán</t>
  </si>
  <si>
    <t xml:space="preserve">LỚP:  </t>
  </si>
  <si>
    <t>Nguyễn Thị Mai Ngân</t>
  </si>
  <si>
    <t>Cơ nhiệt</t>
  </si>
  <si>
    <t>Điện từ - quang</t>
  </si>
  <si>
    <t>DANH SÁCH SINH VIÊN NỘP HỌC PHÍ HỌC LẠI</t>
  </si>
  <si>
    <t>III</t>
  </si>
  <si>
    <t>Số tiền nộp = đơn giá HP theo từng ngành*1,4( hệ số ngoài giờ)* số TC</t>
  </si>
  <si>
    <t>P.Trưởng khoa</t>
  </si>
  <si>
    <t>Huỳnh Thiên Tài</t>
  </si>
  <si>
    <t>Trưởng khoa</t>
  </si>
  <si>
    <t>Lý Cẩm Hùng</t>
  </si>
  <si>
    <t>2023-2024</t>
  </si>
  <si>
    <t>CN_L1 ( 111215009.2231)</t>
  </si>
  <si>
    <t>0850080068</t>
  </si>
  <si>
    <t>Lê Trường Giang</t>
  </si>
  <si>
    <t>Thái Gia Huy</t>
  </si>
  <si>
    <t>Nguyễn Tấn Đạt</t>
  </si>
  <si>
    <t>Nguyễn Thành Đạt</t>
  </si>
  <si>
    <t>Lê Duy Chương</t>
  </si>
  <si>
    <t>Giang Kim Đăng Khoa</t>
  </si>
  <si>
    <t>Huỳnh Ngọc Giang</t>
  </si>
  <si>
    <t>Nguyễn Thị Quí Lộc</t>
  </si>
  <si>
    <t>Lê Hùng Mạnh</t>
  </si>
  <si>
    <t>Huỳnh Ngọc Hân</t>
  </si>
  <si>
    <t>Nguyễn Minh Trí</t>
  </si>
  <si>
    <t>Hồ Thanh Bình</t>
  </si>
  <si>
    <t>Lâm Ngọc Như</t>
  </si>
  <si>
    <t>Đỗ Mạnh Toàn</t>
  </si>
  <si>
    <t>Nguyễn Hoàng Duy</t>
  </si>
  <si>
    <t>Nguyễn Thị Kim Thy</t>
  </si>
  <si>
    <t>Nguyễn Võ Thanh Tuyền</t>
  </si>
  <si>
    <t>Trần Quang Kha</t>
  </si>
  <si>
    <t>Phạm Nguyễn Hoàng Tú</t>
  </si>
  <si>
    <t>Võ Văn Lộc</t>
  </si>
  <si>
    <t>Trần Việt Cát Tường</t>
  </si>
  <si>
    <t>Lê Thị Kim Tuyến</t>
  </si>
  <si>
    <t>Nguyễn Thị Ánh Tuyết</t>
  </si>
  <si>
    <t>Nguyễn Nhã Uyên</t>
  </si>
  <si>
    <t>Đặng Thị Thanh Vân</t>
  </si>
  <si>
    <t>Nguyễn Thị Huỳnh Như</t>
  </si>
  <si>
    <t>1050020010</t>
  </si>
  <si>
    <t>1050040230</t>
  </si>
  <si>
    <t>1050040231</t>
  </si>
  <si>
    <t>1050040273</t>
  </si>
  <si>
    <t>1050040279</t>
  </si>
  <si>
    <t>1050040365</t>
  </si>
  <si>
    <t>1050070011</t>
  </si>
  <si>
    <t>1050070012</t>
  </si>
  <si>
    <t>1050070035</t>
  </si>
  <si>
    <t>1050080162</t>
  </si>
  <si>
    <t>1050080216</t>
  </si>
  <si>
    <t>1150010007</t>
  </si>
  <si>
    <t>1150040246</t>
  </si>
  <si>
    <t>1150070007</t>
  </si>
  <si>
    <t>1150130003</t>
  </si>
  <si>
    <t>1150160011</t>
  </si>
  <si>
    <t>1250010011</t>
  </si>
  <si>
    <t>1250020025</t>
  </si>
  <si>
    <t>1250040109</t>
  </si>
  <si>
    <t>1250040261</t>
  </si>
  <si>
    <t>1250040262</t>
  </si>
  <si>
    <t>1250040263</t>
  </si>
  <si>
    <t>1250040265</t>
  </si>
  <si>
    <t>1250040267</t>
  </si>
  <si>
    <t>1250080132</t>
  </si>
  <si>
    <t>08_ĐH_THMT</t>
  </si>
  <si>
    <t>09_ĐH_QH2</t>
  </si>
  <si>
    <t>10_ĐH_MT1</t>
  </si>
  <si>
    <t>10_ĐH_QH2</t>
  </si>
  <si>
    <t>10_ĐH_QĐ2</t>
  </si>
  <si>
    <t>10_ĐH_QG</t>
  </si>
  <si>
    <t>10_ĐH_QĐ4</t>
  </si>
  <si>
    <t>10_ĐH_TMĐT</t>
  </si>
  <si>
    <t>10_ĐH_TTMT</t>
  </si>
  <si>
    <t>10_ĐH_THMT2</t>
  </si>
  <si>
    <t>10_ĐH_THMT1</t>
  </si>
  <si>
    <t>11_ĐH_KT</t>
  </si>
  <si>
    <t>11_ĐH_QLĐĐ6</t>
  </si>
  <si>
    <t>11_ĐH_HTTT</t>
  </si>
  <si>
    <t>11_ĐH_QLBĐ</t>
  </si>
  <si>
    <t>11_ĐH_THTNN</t>
  </si>
  <si>
    <t>12_ĐH_KT</t>
  </si>
  <si>
    <t>12_ĐH_MT</t>
  </si>
  <si>
    <t>12_ĐH_QLĐĐ6</t>
  </si>
  <si>
    <t>12_ĐH_QLĐĐ5</t>
  </si>
  <si>
    <t>12_ĐH_CNTT2</t>
  </si>
  <si>
    <t>12_ĐH_CNTT3</t>
  </si>
  <si>
    <t>0382957155</t>
  </si>
  <si>
    <t>0385229878</t>
  </si>
  <si>
    <t>0888770249</t>
  </si>
  <si>
    <t>0363150549</t>
  </si>
  <si>
    <t>0968744073</t>
  </si>
  <si>
    <t>0964107647</t>
  </si>
  <si>
    <t>0903335470</t>
  </si>
  <si>
    <t>0901369765</t>
  </si>
  <si>
    <t>0933540547</t>
  </si>
  <si>
    <t>0982492549</t>
  </si>
  <si>
    <t>0327217844</t>
  </si>
  <si>
    <t>0903182505</t>
  </si>
  <si>
    <t>0862087853</t>
  </si>
  <si>
    <t>0961028499</t>
  </si>
  <si>
    <t>0886873159</t>
  </si>
  <si>
    <t>0921118134</t>
  </si>
  <si>
    <t>0343569415</t>
  </si>
  <si>
    <t>0902464736</t>
  </si>
  <si>
    <t>0896412789</t>
  </si>
  <si>
    <t>0931482380</t>
  </si>
  <si>
    <t>0789793005</t>
  </si>
  <si>
    <t>0846244929</t>
  </si>
  <si>
    <t>0814820716</t>
  </si>
  <si>
    <t>0947288919</t>
  </si>
  <si>
    <t>0856482379</t>
  </si>
  <si>
    <t>0383015304</t>
  </si>
  <si>
    <t>SỐ ĐT</t>
  </si>
  <si>
    <t>0950040091</t>
  </si>
  <si>
    <t>Phạm Quang Duy</t>
  </si>
  <si>
    <t>0950040095</t>
  </si>
  <si>
    <t>Lê Vũ Minh Quân</t>
  </si>
  <si>
    <t>0950040185</t>
  </si>
  <si>
    <t>Lê Quốc Khánh</t>
  </si>
  <si>
    <t>0950140001</t>
  </si>
  <si>
    <t>Lương Ngọc Diễm Hằng</t>
  </si>
  <si>
    <t>Trương Quốc Đạt</t>
  </si>
  <si>
    <t>Trần Thị Kim Ngân</t>
  </si>
  <si>
    <t>Trương Nguyên Phúc</t>
  </si>
  <si>
    <t>Nguyễn Văn Thịnh</t>
  </si>
  <si>
    <t>Trương Nguyễn Thiện Luân</t>
  </si>
  <si>
    <t>Lê Đức Trọng</t>
  </si>
  <si>
    <t>Nguyễn Phúc Hậu</t>
  </si>
  <si>
    <t>Huỳnh Nhật Tân</t>
  </si>
  <si>
    <t>Nguyễn Trung Tiến</t>
  </si>
  <si>
    <t>Nguyễn Anh Tuấn</t>
  </si>
  <si>
    <t>Mai Chí Ba</t>
  </si>
  <si>
    <t>Phan Ngọc Hòa</t>
  </si>
  <si>
    <t>Nguyễn Quốc Hưng</t>
  </si>
  <si>
    <t>Lê Nguyễn Hoàng Khang</t>
  </si>
  <si>
    <t>Lê Minh Nhật</t>
  </si>
  <si>
    <t>Phạm Ngọc Anh Khôi</t>
  </si>
  <si>
    <t>Đào Thị Lý</t>
  </si>
  <si>
    <t>Hà Thị Yến Nhi</t>
  </si>
  <si>
    <t>Hồ Sỹ Thịnh</t>
  </si>
  <si>
    <t>Phạm Công Nguyên</t>
  </si>
  <si>
    <t>Lê Nguyễn Phương Duyên</t>
  </si>
  <si>
    <t>Nguyễn Thị Kim Ngọc</t>
  </si>
  <si>
    <t>Huỳnh Hữu Tâm</t>
  </si>
  <si>
    <t>Nguyễn Minh Thuận</t>
  </si>
  <si>
    <t>Dương Đan Huy</t>
  </si>
  <si>
    <t>Trương Gia Phát</t>
  </si>
  <si>
    <t>1050040009</t>
  </si>
  <si>
    <t>1050040027</t>
  </si>
  <si>
    <t>1050040249</t>
  </si>
  <si>
    <t>1050040255</t>
  </si>
  <si>
    <t>1050040284</t>
  </si>
  <si>
    <t>1050040306</t>
  </si>
  <si>
    <t>1050040410</t>
  </si>
  <si>
    <t>1050070045</t>
  </si>
  <si>
    <t>1050070047</t>
  </si>
  <si>
    <t>1050070051</t>
  </si>
  <si>
    <t>1050080087</t>
  </si>
  <si>
    <t>1150020006</t>
  </si>
  <si>
    <t>1150020008</t>
  </si>
  <si>
    <t>1150020010</t>
  </si>
  <si>
    <t>1150020017</t>
  </si>
  <si>
    <t>1150070023</t>
  </si>
  <si>
    <t>1150070027</t>
  </si>
  <si>
    <t>1150070031</t>
  </si>
  <si>
    <t>1150070039</t>
  </si>
  <si>
    <t>1150080027</t>
  </si>
  <si>
    <t>1250020001</t>
  </si>
  <si>
    <t>1250020011</t>
  </si>
  <si>
    <t>1250020016</t>
  </si>
  <si>
    <t>1250020020</t>
  </si>
  <si>
    <t>1250080068</t>
  </si>
  <si>
    <t>1250080139</t>
  </si>
  <si>
    <t>09_ĐH_QH1</t>
  </si>
  <si>
    <t>09_ĐH_QĐ3</t>
  </si>
  <si>
    <t>09_ĐH_BĐKH</t>
  </si>
  <si>
    <t>10_ĐH_QT</t>
  </si>
  <si>
    <t>10_ĐH_QĐ1</t>
  </si>
  <si>
    <t>10_ĐH_QĐ5</t>
  </si>
  <si>
    <t>10_ĐH_QB</t>
  </si>
  <si>
    <t>11_ĐH_MT</t>
  </si>
  <si>
    <t>11_ĐH_CNTT1</t>
  </si>
  <si>
    <t>0857458202</t>
  </si>
  <si>
    <t>0774677079</t>
  </si>
  <si>
    <t>0373878747</t>
  </si>
  <si>
    <t>0366546289</t>
  </si>
  <si>
    <t>0931549415</t>
  </si>
  <si>
    <t>0389769128</t>
  </si>
  <si>
    <t>0769572776</t>
  </si>
  <si>
    <t>0564520100</t>
  </si>
  <si>
    <t>0325291382</t>
  </si>
  <si>
    <t>0358594932</t>
  </si>
  <si>
    <t>0703142961</t>
  </si>
  <si>
    <t>0941830646</t>
  </si>
  <si>
    <t>0775426786</t>
  </si>
  <si>
    <t>0932732821</t>
  </si>
  <si>
    <t>0979261671</t>
  </si>
  <si>
    <t>0924257303</t>
  </si>
  <si>
    <t>0355361152</t>
  </si>
  <si>
    <t>0395220759</t>
  </si>
  <si>
    <t>0945756618</t>
  </si>
  <si>
    <t>0775818849</t>
  </si>
  <si>
    <t>0342433593</t>
  </si>
  <si>
    <t>0943743145</t>
  </si>
  <si>
    <t>0969459050</t>
  </si>
  <si>
    <t>0333861959</t>
  </si>
  <si>
    <t>0768052241</t>
  </si>
  <si>
    <t>0762690017</t>
  </si>
  <si>
    <t>0782377259</t>
  </si>
  <si>
    <t>0987518842</t>
  </si>
  <si>
    <t>0372585052</t>
  </si>
  <si>
    <t>0949088336</t>
  </si>
  <si>
    <t>CN_L2 (111214009.2232)</t>
  </si>
  <si>
    <t>0850040083</t>
  </si>
  <si>
    <t>Nguyễn Thị Trúc Quỳnh</t>
  </si>
  <si>
    <t>0950040161</t>
  </si>
  <si>
    <t>Lê Tuấn Phúc</t>
  </si>
  <si>
    <t>0950040336</t>
  </si>
  <si>
    <t>Mai Hùng Tấn Khương</t>
  </si>
  <si>
    <t>Trần Võ Bảo Nhân</t>
  </si>
  <si>
    <t>Lưu Nguyễn Công Thành</t>
  </si>
  <si>
    <t>Đặng Việt Cường</t>
  </si>
  <si>
    <t>Trần Xuân Hoàng</t>
  </si>
  <si>
    <t>Hồ Đoàn Mỹ Linh</t>
  </si>
  <si>
    <t>Trần Thị Ngọc Hà</t>
  </si>
  <si>
    <t>Phạm Võ Thanh Huyền</t>
  </si>
  <si>
    <t>Nguyễn Thị Trà My</t>
  </si>
  <si>
    <t>Lê Minh Phương</t>
  </si>
  <si>
    <t>Lê Anh Thư</t>
  </si>
  <si>
    <t>Vũ Thanh Tâm</t>
  </si>
  <si>
    <t>Đỗ Dũng</t>
  </si>
  <si>
    <t>Hồng Thuận Thiên</t>
  </si>
  <si>
    <t>Nguyễn Cao Anh Thuận</t>
  </si>
  <si>
    <t>Sơn Phi Hoàng</t>
  </si>
  <si>
    <t>Nguyễn Phương Băng</t>
  </si>
  <si>
    <t>1050040293</t>
  </si>
  <si>
    <t>1050040300</t>
  </si>
  <si>
    <t>1050040319</t>
  </si>
  <si>
    <t>1050040326</t>
  </si>
  <si>
    <t>1150040228</t>
  </si>
  <si>
    <t>1150100001</t>
  </si>
  <si>
    <t>1150120013</t>
  </si>
  <si>
    <t>1150120020</t>
  </si>
  <si>
    <t>1150120028</t>
  </si>
  <si>
    <t>1150120035</t>
  </si>
  <si>
    <t>1150120073</t>
  </si>
  <si>
    <t>1150190005</t>
  </si>
  <si>
    <t>1250040215</t>
  </si>
  <si>
    <t>1250040228</t>
  </si>
  <si>
    <t>1250100001</t>
  </si>
  <si>
    <t>1250120153</t>
  </si>
  <si>
    <t>08_ĐH_QH1</t>
  </si>
  <si>
    <t>09_ĐH_QB</t>
  </si>
  <si>
    <t>09_ĐH_QG</t>
  </si>
  <si>
    <t>11_ĐH_ĐC</t>
  </si>
  <si>
    <t>11_ĐH_QLTN1</t>
  </si>
  <si>
    <t>11_ĐH_QLTN2</t>
  </si>
  <si>
    <t>11_ĐH_QLĐT</t>
  </si>
  <si>
    <t>12_ĐH_ĐC</t>
  </si>
  <si>
    <t>12_ĐH_QLTN1</t>
  </si>
  <si>
    <t>0824080507</t>
  </si>
  <si>
    <t>0339774014</t>
  </si>
  <si>
    <t>0336405684</t>
  </si>
  <si>
    <t>0919888039</t>
  </si>
  <si>
    <t>0794332731</t>
  </si>
  <si>
    <t>0974740457</t>
  </si>
  <si>
    <t>0922034144</t>
  </si>
  <si>
    <t>0707075973</t>
  </si>
  <si>
    <t>0363879319</t>
  </si>
  <si>
    <t>0583661357</t>
  </si>
  <si>
    <t>0837335617</t>
  </si>
  <si>
    <t>0833801812</t>
  </si>
  <si>
    <t>0379246564</t>
  </si>
  <si>
    <t>0365905324</t>
  </si>
  <si>
    <t>0773150936</t>
  </si>
  <si>
    <t>0943544350</t>
  </si>
  <si>
    <t>0325597687</t>
  </si>
  <si>
    <t>0376588090</t>
  </si>
  <si>
    <t>0766469149</t>
  </si>
  <si>
    <t>CN_L3 (111214009.2233)</t>
  </si>
  <si>
    <t>Nguyễn Thành Nhân</t>
  </si>
  <si>
    <t>Trần Minh Lâm</t>
  </si>
  <si>
    <t>Thái Sơn Khánh</t>
  </si>
  <si>
    <t>Trương Quang Vinh</t>
  </si>
  <si>
    <t>Huỳnh Thế Vĩ</t>
  </si>
  <si>
    <t>Đoàn Thái Bình Dương</t>
  </si>
  <si>
    <t>1050020019</t>
  </si>
  <si>
    <t>1050030025</t>
  </si>
  <si>
    <t>1050040278</t>
  </si>
  <si>
    <t>1050070052</t>
  </si>
  <si>
    <t>1250020026</t>
  </si>
  <si>
    <t>1250120028</t>
  </si>
  <si>
    <t>10_ĐH_KTĐC</t>
  </si>
  <si>
    <t>0937854055</t>
  </si>
  <si>
    <t>0916696936</t>
  </si>
  <si>
    <t>0357862972</t>
  </si>
  <si>
    <t>0363745919</t>
  </si>
  <si>
    <t>0937301558</t>
  </si>
  <si>
    <t>0968395657</t>
  </si>
  <si>
    <t>LỚP:  ĐTQ_L1 (111215010.2331)</t>
  </si>
  <si>
    <t>ĐTQ_L2 (111215010.2332)</t>
  </si>
  <si>
    <t>Huỳnh Ngọc Dung</t>
  </si>
  <si>
    <t>Trần Tấn Đạt</t>
  </si>
  <si>
    <t>Võ Thiên Hào</t>
  </si>
  <si>
    <t>Trần Hữu Huy</t>
  </si>
  <si>
    <t>Triệu Đình Trường</t>
  </si>
  <si>
    <t>Nguyễn Thái Ân</t>
  </si>
  <si>
    <t>Nguyễn Vũ Quỳnh Anh</t>
  </si>
  <si>
    <t>Hồ Lê Phương Nhàn</t>
  </si>
  <si>
    <t>Nguyễn Phước Sơn</t>
  </si>
  <si>
    <t>Trần Đoàn Gia Bảo</t>
  </si>
  <si>
    <t>Lý Gia Vinh</t>
  </si>
  <si>
    <t>Lê Phước Lộc</t>
  </si>
  <si>
    <t>Lê Công Chí</t>
  </si>
  <si>
    <t>Nguyễn Hoàng Trúc Đào</t>
  </si>
  <si>
    <t>Võ Tiến Đạt</t>
  </si>
  <si>
    <t>Thi Đăng Khoa</t>
  </si>
  <si>
    <t>Trần Thị Khánh Ngọc</t>
  </si>
  <si>
    <t>Võ Minh Hùng</t>
  </si>
  <si>
    <t>Đỗ Hoàng Phi</t>
  </si>
  <si>
    <t>1050030004</t>
  </si>
  <si>
    <t>1050040008</t>
  </si>
  <si>
    <t>1050040014</t>
  </si>
  <si>
    <t>1050040017</t>
  </si>
  <si>
    <t>1050040044</t>
  </si>
  <si>
    <t>1050040182</t>
  </si>
  <si>
    <t>1050040227</t>
  </si>
  <si>
    <t>1050040340</t>
  </si>
  <si>
    <t>1050070025</t>
  </si>
  <si>
    <t>1150030002</t>
  </si>
  <si>
    <t>1150080041</t>
  </si>
  <si>
    <t>1250010012</t>
  </si>
  <si>
    <t>1250030005</t>
  </si>
  <si>
    <t>1250030006</t>
  </si>
  <si>
    <t>1250030009</t>
  </si>
  <si>
    <t>1250030029</t>
  </si>
  <si>
    <t>1250030032</t>
  </si>
  <si>
    <t>1250030062</t>
  </si>
  <si>
    <t>1250080140</t>
  </si>
  <si>
    <t>10_ĐH_TĐTH</t>
  </si>
  <si>
    <t>11_ĐH_TĐ1</t>
  </si>
  <si>
    <t>12_ĐH_TĐ1</t>
  </si>
  <si>
    <t>12_ĐH_TĐ2</t>
  </si>
  <si>
    <t>0917022006</t>
  </si>
  <si>
    <t>0329240654</t>
  </si>
  <si>
    <t>0988534935</t>
  </si>
  <si>
    <t>0907557154</t>
  </si>
  <si>
    <t>0355597402</t>
  </si>
  <si>
    <t>0862837728</t>
  </si>
  <si>
    <t>0981704972</t>
  </si>
  <si>
    <t>0707480520</t>
  </si>
  <si>
    <t>0355638857</t>
  </si>
  <si>
    <t>0868343779</t>
  </si>
  <si>
    <t>0938154783</t>
  </si>
  <si>
    <t>0336448427</t>
  </si>
  <si>
    <t>0869942212</t>
  </si>
  <si>
    <t>0363434586</t>
  </si>
  <si>
    <t>0762870862</t>
  </si>
  <si>
    <t>0775732386</t>
  </si>
  <si>
    <t>0898497657</t>
  </si>
  <si>
    <t>0869942682</t>
  </si>
  <si>
    <t>0364760803</t>
  </si>
  <si>
    <t>ĐTQ_L3 (111215010.2333)</t>
  </si>
  <si>
    <t>0850030021</t>
  </si>
  <si>
    <t>Ngô Hiếu Nghĩa</t>
  </si>
  <si>
    <t>Nguyễn Đăng Khoa</t>
  </si>
  <si>
    <t>Nguyễn Xuân Khoa</t>
  </si>
  <si>
    <t>Nguyễn Đức Linh</t>
  </si>
  <si>
    <t>Võ Đăng Khoa</t>
  </si>
  <si>
    <t>Ngô Mỹ Nhi</t>
  </si>
  <si>
    <t>Huỳnh Lê Tường Vy</t>
  </si>
  <si>
    <t>Trần Huỳnh Như Quỳnh</t>
  </si>
  <si>
    <t>Mai NguyễN TrấN TiềN</t>
  </si>
  <si>
    <t>Trần Quang Đức</t>
  </si>
  <si>
    <t>Nguyễn Trọng Tín</t>
  </si>
  <si>
    <t>Trần Văn Dương</t>
  </si>
  <si>
    <t>Võ Hoàng Phú</t>
  </si>
  <si>
    <t>Trần Thị Đoan Trang</t>
  </si>
  <si>
    <t>Đỗ Thanh Tú</t>
  </si>
  <si>
    <t>Cao Trần Minh Vỹ</t>
  </si>
  <si>
    <t>1050030020</t>
  </si>
  <si>
    <t>1050030021</t>
  </si>
  <si>
    <t>1050030030</t>
  </si>
  <si>
    <t>1050040374</t>
  </si>
  <si>
    <t>1050040380</t>
  </si>
  <si>
    <t>1050040398</t>
  </si>
  <si>
    <t>1150120072</t>
  </si>
  <si>
    <t>1150120078</t>
  </si>
  <si>
    <t>1150190009</t>
  </si>
  <si>
    <t>1150190017</t>
  </si>
  <si>
    <t>1250030013</t>
  </si>
  <si>
    <t>1250030037</t>
  </si>
  <si>
    <t>1250030048</t>
  </si>
  <si>
    <t>1250030050</t>
  </si>
  <si>
    <t>1250030054</t>
  </si>
  <si>
    <t>08_ĐH_KTĐC</t>
  </si>
  <si>
    <t>10_ĐH_TĐCT</t>
  </si>
  <si>
    <t>0904673344</t>
  </si>
  <si>
    <t>0798722510</t>
  </si>
  <si>
    <t>0564518818</t>
  </si>
  <si>
    <t>0393145472</t>
  </si>
  <si>
    <t>0932703894</t>
  </si>
  <si>
    <t>0707352899</t>
  </si>
  <si>
    <t>0928425927</t>
  </si>
  <si>
    <t>0919653217</t>
  </si>
  <si>
    <t>0909863872</t>
  </si>
  <si>
    <t>0914944649</t>
  </si>
  <si>
    <t>0889912268</t>
  </si>
  <si>
    <t>0387079414</t>
  </si>
  <si>
    <t>0813476073</t>
  </si>
  <si>
    <t>0328938632</t>
  </si>
  <si>
    <t>0369011847</t>
  </si>
  <si>
    <t>0856394929</t>
  </si>
  <si>
    <t>Tp. Hồ Chí Minh, ngày 04 tháng  06 năm 2024</t>
  </si>
  <si>
    <t>SỐ PHIẾU</t>
  </si>
  <si>
    <t>SP0776</t>
  </si>
  <si>
    <t>SP0779</t>
  </si>
  <si>
    <t>SP0780</t>
  </si>
  <si>
    <t>SP0781</t>
  </si>
  <si>
    <t>SP0782</t>
  </si>
  <si>
    <t>SP0783</t>
  </si>
  <si>
    <t>SP0784</t>
  </si>
  <si>
    <t>SP0785</t>
  </si>
  <si>
    <t>SP0786</t>
  </si>
  <si>
    <t>SP0787</t>
  </si>
  <si>
    <t>SP0788</t>
  </si>
  <si>
    <t>SP0789</t>
  </si>
  <si>
    <t>SP0792</t>
  </si>
  <si>
    <t>SP0793</t>
  </si>
  <si>
    <t>SP0794</t>
  </si>
  <si>
    <t>SP0795</t>
  </si>
  <si>
    <t>SP0797</t>
  </si>
  <si>
    <t>SP0799</t>
  </si>
  <si>
    <t>SP0803</t>
  </si>
  <si>
    <t>SP0804</t>
  </si>
  <si>
    <t>SP0806</t>
  </si>
  <si>
    <t>SP0807</t>
  </si>
  <si>
    <t>SP0808</t>
  </si>
  <si>
    <t>SP0809</t>
  </si>
  <si>
    <t>SP0810</t>
  </si>
  <si>
    <t>SP0811</t>
  </si>
  <si>
    <t>SP0812</t>
  </si>
  <si>
    <t>SP0822</t>
  </si>
  <si>
    <t>SP0842</t>
  </si>
  <si>
    <t>SP0852</t>
  </si>
  <si>
    <t>SP0862</t>
  </si>
  <si>
    <t>SP0872</t>
  </si>
  <si>
    <t>SP0882</t>
  </si>
  <si>
    <t>SP0892</t>
  </si>
  <si>
    <t>SP0813</t>
  </si>
  <si>
    <t>SP0814</t>
  </si>
  <si>
    <t>SP0815</t>
  </si>
  <si>
    <t>SP0817</t>
  </si>
  <si>
    <t>SP0818</t>
  </si>
  <si>
    <t>SP0823</t>
  </si>
  <si>
    <t>SP0824</t>
  </si>
  <si>
    <t>SP0825</t>
  </si>
  <si>
    <t>SP0826</t>
  </si>
  <si>
    <t>SP0827</t>
  </si>
  <si>
    <t>SP0828</t>
  </si>
  <si>
    <t>SP0829</t>
  </si>
  <si>
    <t>SP0830</t>
  </si>
  <si>
    <t>SP0833</t>
  </si>
  <si>
    <t>SP0836</t>
  </si>
  <si>
    <t>SP0837</t>
  </si>
  <si>
    <t>SP0838</t>
  </si>
  <si>
    <t>SP0839</t>
  </si>
  <si>
    <t>SP0840</t>
  </si>
  <si>
    <t>SP0841</t>
  </si>
  <si>
    <t>SP0843</t>
  </si>
  <si>
    <t>SP0846</t>
  </si>
  <si>
    <t>SP0848</t>
  </si>
  <si>
    <t>SP0851</t>
  </si>
  <si>
    <t>SP0853</t>
  </si>
  <si>
    <t>SP0854</t>
  </si>
  <si>
    <t>SP0863</t>
  </si>
  <si>
    <t>SP0864</t>
  </si>
  <si>
    <t>SP0867</t>
  </si>
  <si>
    <t>SP0868</t>
  </si>
  <si>
    <t>SP0869</t>
  </si>
  <si>
    <t>SP0870</t>
  </si>
  <si>
    <t>SP0873</t>
  </si>
  <si>
    <t>SP0874</t>
  </si>
  <si>
    <t>SP0875</t>
  </si>
  <si>
    <t>SP0876</t>
  </si>
  <si>
    <t>SP0878</t>
  </si>
  <si>
    <t>SP0879</t>
  </si>
  <si>
    <t>SP0881</t>
  </si>
  <si>
    <t>SP0883</t>
  </si>
  <si>
    <t>SP0886</t>
  </si>
  <si>
    <t>SP0887</t>
  </si>
  <si>
    <t>SP0891</t>
  </si>
  <si>
    <t>SP0893</t>
  </si>
  <si>
    <t>SP0896</t>
  </si>
  <si>
    <t>SP0899</t>
  </si>
  <si>
    <t>SP0900</t>
  </si>
  <si>
    <t>SP0904</t>
  </si>
  <si>
    <t>SP0907</t>
  </si>
  <si>
    <t>SP0920</t>
  </si>
  <si>
    <t>SP0940</t>
  </si>
  <si>
    <t>SP0950</t>
  </si>
  <si>
    <t>SP0960</t>
  </si>
  <si>
    <t>SP0970</t>
  </si>
  <si>
    <t>SP0917</t>
  </si>
  <si>
    <t>SP0918</t>
  </si>
  <si>
    <t>SP0919</t>
  </si>
  <si>
    <t>SP0921</t>
  </si>
  <si>
    <t>SP0922</t>
  </si>
  <si>
    <t>SP0923</t>
  </si>
  <si>
    <t>SP0926</t>
  </si>
  <si>
    <t>SP0927</t>
  </si>
  <si>
    <t>SP0929</t>
  </si>
  <si>
    <t>SP0933</t>
  </si>
  <si>
    <t>SP0941</t>
  </si>
  <si>
    <t>SP0943</t>
  </si>
  <si>
    <t>SP0946</t>
  </si>
  <si>
    <t>SP0947</t>
  </si>
  <si>
    <t>SP0948</t>
  </si>
  <si>
    <t>SP0949</t>
  </si>
  <si>
    <t>SP0952</t>
  </si>
  <si>
    <t>SP0953</t>
  </si>
  <si>
    <t>SP0954</t>
  </si>
  <si>
    <t>SP0955</t>
  </si>
  <si>
    <t>SP0956</t>
  </si>
  <si>
    <t>SP0957</t>
  </si>
  <si>
    <t>SP0961</t>
  </si>
  <si>
    <t>SP0962</t>
  </si>
  <si>
    <t>SP0963</t>
  </si>
  <si>
    <t>SP0964</t>
  </si>
  <si>
    <t>SP0965</t>
  </si>
  <si>
    <t>SP0966</t>
  </si>
  <si>
    <t>SP0967</t>
  </si>
  <si>
    <t>SP0971</t>
  </si>
  <si>
    <t>SP0972</t>
  </si>
  <si>
    <t>SP0974</t>
  </si>
  <si>
    <t>SP0975</t>
  </si>
  <si>
    <t>SP0977</t>
  </si>
  <si>
    <t>0650030013</t>
  </si>
  <si>
    <t>Nguyễn Ngọc Duy</t>
  </si>
  <si>
    <t>06_ĐH_TĐCT</t>
  </si>
  <si>
    <t>SP1288</t>
  </si>
  <si>
    <t>0772122681</t>
  </si>
  <si>
    <t>0850030034</t>
  </si>
  <si>
    <t>Nguyễn Viết Quý</t>
  </si>
  <si>
    <t>08_ĐH_TĐCT</t>
  </si>
  <si>
    <t>SP1313</t>
  </si>
  <si>
    <t>0523138707</t>
  </si>
  <si>
    <t>Đã đóng HP HL HK3 2023: 1.356.000đ, còn phải đóng 120.000đ</t>
  </si>
  <si>
    <t>GHI CHÚ</t>
  </si>
  <si>
    <t>ck400k ck thiếu</t>
  </si>
  <si>
    <t>L2</t>
  </si>
  <si>
    <t>HỦY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</si>
</sst>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17">
    <font>
      <sz val="10"/>
      <color rgb="FF000000"/>
      <name val="Arial"/>
      <charset val="134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20"/>
      <name val="Times New Roman"/>
      <family val="1"/>
    </font>
    <font>
      <i/>
      <sz val="11"/>
      <name val="Times New Roman"/>
      <family val="1"/>
    </font>
    <font>
      <b/>
      <sz val="16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Arial"/>
      <family val="2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2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3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 applyAlignment="1"/>
    <xf numFmtId="164" fontId="1" fillId="0" borderId="0" xfId="0" applyNumberFormat="1" applyFont="1" applyAlignme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/>
    <xf numFmtId="0" fontId="5" fillId="2" borderId="0" xfId="0" applyFont="1" applyFill="1" applyAlignment="1">
      <alignment vertical="center"/>
    </xf>
    <xf numFmtId="0" fontId="5" fillId="2" borderId="0" xfId="0" applyFont="1" applyFill="1" applyAlignment="1"/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164" fontId="1" fillId="2" borderId="0" xfId="0" applyNumberFormat="1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1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8" fillId="2" borderId="0" xfId="0" applyFont="1" applyFill="1"/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textRotation="90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/>
    </xf>
    <xf numFmtId="49" fontId="10" fillId="2" borderId="3" xfId="0" quotePrefix="1" applyNumberFormat="1" applyFont="1" applyFill="1" applyBorder="1" applyAlignment="1">
      <alignment horizontal="center" wrapText="1"/>
    </xf>
    <xf numFmtId="0" fontId="10" fillId="2" borderId="3" xfId="0" applyFont="1" applyFill="1" applyBorder="1" applyAlignment="1">
      <alignment wrapText="1"/>
    </xf>
    <xf numFmtId="0" fontId="10" fillId="2" borderId="3" xfId="0" applyFont="1" applyFill="1" applyBorder="1" applyAlignment="1">
      <alignment horizontal="left" wrapText="1"/>
    </xf>
    <xf numFmtId="3" fontId="10" fillId="2" borderId="3" xfId="0" applyNumberFormat="1" applyFont="1" applyFill="1" applyBorder="1" applyAlignment="1"/>
    <xf numFmtId="3" fontId="10" fillId="2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vertical="center"/>
    </xf>
    <xf numFmtId="3" fontId="9" fillId="2" borderId="3" xfId="0" applyNumberFormat="1" applyFont="1" applyFill="1" applyBorder="1" applyAlignment="1">
      <alignment horizontal="left"/>
    </xf>
    <xf numFmtId="3" fontId="9" fillId="2" borderId="3" xfId="0" applyNumberFormat="1" applyFont="1" applyFill="1" applyBorder="1" applyAlignment="1"/>
    <xf numFmtId="0" fontId="9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wrapText="1"/>
    </xf>
    <xf numFmtId="49" fontId="10" fillId="2" borderId="4" xfId="0" quotePrefix="1" applyNumberFormat="1" applyFont="1" applyFill="1" applyBorder="1" applyAlignment="1">
      <alignment horizontal="center" wrapText="1"/>
    </xf>
    <xf numFmtId="0" fontId="10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left" wrapText="1"/>
    </xf>
    <xf numFmtId="49" fontId="10" fillId="2" borderId="5" xfId="0" quotePrefix="1" applyNumberFormat="1" applyFont="1" applyFill="1" applyBorder="1" applyAlignment="1">
      <alignment horizontal="center" wrapText="1"/>
    </xf>
    <xf numFmtId="0" fontId="10" fillId="2" borderId="5" xfId="0" applyFont="1" applyFill="1" applyBorder="1" applyAlignment="1">
      <alignment wrapText="1"/>
    </xf>
    <xf numFmtId="0" fontId="10" fillId="2" borderId="5" xfId="0" applyFont="1" applyFill="1" applyBorder="1" applyAlignment="1">
      <alignment horizontal="left" wrapText="1"/>
    </xf>
    <xf numFmtId="0" fontId="10" fillId="2" borderId="7" xfId="0" applyFont="1" applyFill="1" applyBorder="1" applyAlignment="1"/>
    <xf numFmtId="49" fontId="10" fillId="2" borderId="3" xfId="0" quotePrefix="1" applyNumberFormat="1" applyFont="1" applyFill="1" applyBorder="1" applyAlignment="1">
      <alignment wrapText="1"/>
    </xf>
    <xf numFmtId="3" fontId="9" fillId="2" borderId="3" xfId="0" applyNumberFormat="1" applyFont="1" applyFill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3" fontId="9" fillId="0" borderId="3" xfId="0" applyNumberFormat="1" applyFont="1" applyBorder="1" applyAlignment="1">
      <alignment horizontal="left" vertical="center"/>
    </xf>
    <xf numFmtId="3" fontId="9" fillId="0" borderId="3" xfId="0" applyNumberFormat="1" applyFont="1" applyBorder="1" applyAlignment="1"/>
    <xf numFmtId="0" fontId="1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/>
    </xf>
    <xf numFmtId="49" fontId="11" fillId="2" borderId="3" xfId="0" quotePrefix="1" applyNumberFormat="1" applyFont="1" applyFill="1" applyBorder="1" applyAlignment="1">
      <alignment wrapText="1"/>
    </xf>
    <xf numFmtId="0" fontId="11" fillId="2" borderId="3" xfId="0" applyFont="1" applyFill="1" applyBorder="1" applyAlignment="1">
      <alignment wrapText="1"/>
    </xf>
    <xf numFmtId="0" fontId="11" fillId="2" borderId="3" xfId="0" applyFont="1" applyFill="1" applyBorder="1" applyAlignment="1">
      <alignment horizontal="left" wrapText="1"/>
    </xf>
    <xf numFmtId="3" fontId="11" fillId="2" borderId="3" xfId="0" applyNumberFormat="1" applyFont="1" applyFill="1" applyBorder="1" applyAlignment="1"/>
    <xf numFmtId="3" fontId="11" fillId="2" borderId="3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quotePrefix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49" fontId="11" fillId="2" borderId="4" xfId="0" quotePrefix="1" applyNumberFormat="1" applyFont="1" applyFill="1" applyBorder="1" applyAlignment="1">
      <alignment horizontal="center" wrapText="1"/>
    </xf>
    <xf numFmtId="0" fontId="11" fillId="2" borderId="4" xfId="0" applyFont="1" applyFill="1" applyBorder="1" applyAlignment="1">
      <alignment wrapText="1"/>
    </xf>
    <xf numFmtId="0" fontId="11" fillId="2" borderId="4" xfId="0" applyFont="1" applyFill="1" applyBorder="1" applyAlignment="1">
      <alignment horizontal="left" wrapText="1"/>
    </xf>
    <xf numFmtId="0" fontId="13" fillId="2" borderId="0" xfId="0" applyFont="1" applyFill="1"/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vertical="center" wrapText="1"/>
    </xf>
    <xf numFmtId="14" fontId="14" fillId="2" borderId="0" xfId="0" applyNumberFormat="1" applyFont="1" applyFill="1" applyAlignment="1">
      <alignment horizontal="center" vertical="center"/>
    </xf>
    <xf numFmtId="0" fontId="10" fillId="3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wrapText="1"/>
    </xf>
    <xf numFmtId="0" fontId="10" fillId="3" borderId="3" xfId="0" applyFont="1" applyFill="1" applyBorder="1" applyAlignment="1">
      <alignment horizontal="left" wrapText="1"/>
    </xf>
    <xf numFmtId="3" fontId="10" fillId="3" borderId="3" xfId="0" applyNumberFormat="1" applyFont="1" applyFill="1" applyBorder="1" applyAlignment="1"/>
    <xf numFmtId="3" fontId="10" fillId="3" borderId="3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49" fontId="10" fillId="3" borderId="3" xfId="0" quotePrefix="1" applyNumberFormat="1" applyFont="1" applyFill="1" applyBorder="1" applyAlignment="1">
      <alignment horizontal="center" wrapText="1"/>
    </xf>
    <xf numFmtId="14" fontId="14" fillId="2" borderId="0" xfId="0" applyNumberFormat="1" applyFont="1" applyFill="1" applyAlignment="1">
      <alignment vertical="center"/>
    </xf>
    <xf numFmtId="14" fontId="14" fillId="2" borderId="3" xfId="0" applyNumberFormat="1" applyFont="1" applyFill="1" applyBorder="1" applyAlignment="1">
      <alignment horizontal="center" vertical="center"/>
    </xf>
    <xf numFmtId="14" fontId="14" fillId="2" borderId="3" xfId="0" applyNumberFormat="1" applyFont="1" applyFill="1" applyBorder="1" applyAlignment="1">
      <alignment horizontal="center"/>
    </xf>
    <xf numFmtId="14" fontId="9" fillId="2" borderId="3" xfId="0" applyNumberFormat="1" applyFont="1" applyFill="1" applyBorder="1" applyAlignment="1">
      <alignment horizontal="center" wrapText="1"/>
    </xf>
    <xf numFmtId="14" fontId="15" fillId="2" borderId="3" xfId="0" applyNumberFormat="1" applyFont="1" applyFill="1" applyBorder="1" applyAlignment="1">
      <alignment horizontal="center"/>
    </xf>
    <xf numFmtId="14" fontId="9" fillId="2" borderId="1" xfId="0" applyNumberFormat="1" applyFont="1" applyFill="1" applyBorder="1" applyAlignment="1">
      <alignment horizontal="center" wrapText="1"/>
    </xf>
    <xf numFmtId="14" fontId="14" fillId="2" borderId="0" xfId="0" applyNumberFormat="1" applyFont="1" applyFill="1" applyAlignment="1">
      <alignment horizontal="center"/>
    </xf>
    <xf numFmtId="14" fontId="14" fillId="2" borderId="0" xfId="0" applyNumberFormat="1" applyFont="1" applyFill="1" applyAlignment="1"/>
    <xf numFmtId="14" fontId="14" fillId="2" borderId="1" xfId="0" applyNumberFormat="1" applyFont="1" applyFill="1" applyBorder="1" applyAlignment="1">
      <alignment horizontal="center"/>
    </xf>
    <xf numFmtId="14" fontId="15" fillId="2" borderId="3" xfId="0" applyNumberFormat="1" applyFont="1" applyFill="1" applyBorder="1" applyAlignment="1">
      <alignment horizontal="center" vertical="center"/>
    </xf>
    <xf numFmtId="14" fontId="14" fillId="3" borderId="3" xfId="0" applyNumberFormat="1" applyFont="1" applyFill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wrapText="1"/>
    </xf>
    <xf numFmtId="14" fontId="14" fillId="0" borderId="3" xfId="0" applyNumberFormat="1" applyFont="1" applyBorder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14" fontId="14" fillId="0" borderId="0" xfId="0" applyNumberFormat="1" applyFont="1" applyAlignment="1">
      <alignment vertical="center"/>
    </xf>
    <xf numFmtId="14" fontId="14" fillId="2" borderId="3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14" fontId="6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4" fillId="2" borderId="0" xfId="0" applyNumberFormat="1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10" fillId="2" borderId="3" xfId="0" quotePrefix="1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3" fontId="10" fillId="2" borderId="3" xfId="0" applyNumberFormat="1" applyFont="1" applyFill="1" applyBorder="1" applyAlignment="1">
      <alignment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</cellXfs>
  <cellStyles count="1">
    <cellStyle name="Normal" xfId="0" builtinId="0"/>
  </cellStyles>
  <dxfs count="61"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>
        <a:xfrm>
          <a:off x="5596890" y="0"/>
          <a:ext cx="0" cy="165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66E3D39-3D37-45EF-96C2-640A28326040}"/>
            </a:ext>
          </a:extLst>
        </xdr:cNvPr>
        <xdr:cNvSpPr>
          <a:spLocks noChangeArrowheads="1"/>
        </xdr:cNvSpPr>
      </xdr:nvSpPr>
      <xdr:spPr>
        <a:xfrm>
          <a:off x="50292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022EDE0-3631-40CD-9D74-875441C95930}"/>
            </a:ext>
          </a:extLst>
        </xdr:cNvPr>
        <xdr:cNvSpPr>
          <a:spLocks noChangeArrowheads="1"/>
        </xdr:cNvSpPr>
      </xdr:nvSpPr>
      <xdr:spPr>
        <a:xfrm>
          <a:off x="50292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3BF5DCC-C5EC-4BE3-880A-101F15BE6F8D}"/>
            </a:ext>
          </a:extLst>
        </xdr:cNvPr>
        <xdr:cNvSpPr>
          <a:spLocks noChangeArrowheads="1"/>
        </xdr:cNvSpPr>
      </xdr:nvSpPr>
      <xdr:spPr>
        <a:xfrm>
          <a:off x="57054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D880D81-F63A-44C4-AF1F-22EB79406242}"/>
            </a:ext>
          </a:extLst>
        </xdr:cNvPr>
        <xdr:cNvSpPr>
          <a:spLocks noChangeArrowheads="1"/>
        </xdr:cNvSpPr>
      </xdr:nvSpPr>
      <xdr:spPr>
        <a:xfrm>
          <a:off x="50292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F7C7588-B543-4322-9384-D384050539A1}"/>
            </a:ext>
          </a:extLst>
        </xdr:cNvPr>
        <xdr:cNvSpPr>
          <a:spLocks noChangeArrowheads="1"/>
        </xdr:cNvSpPr>
      </xdr:nvSpPr>
      <xdr:spPr>
        <a:xfrm>
          <a:off x="50292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4"/>
  <sheetViews>
    <sheetView topLeftCell="A29" workbookViewId="0">
      <selection activeCell="A34" sqref="A34:XFD34"/>
    </sheetView>
  </sheetViews>
  <sheetFormatPr defaultColWidth="9.140625" defaultRowHeight="15"/>
  <cols>
    <col min="1" max="1" width="5.85546875" style="27" customWidth="1"/>
    <col min="2" max="2" width="13.85546875" style="31" customWidth="1"/>
    <col min="3" max="3" width="23.7109375" style="27" customWidth="1"/>
    <col min="4" max="4" width="8.140625" style="27" hidden="1" customWidth="1"/>
    <col min="5" max="5" width="16.5703125" style="32" customWidth="1"/>
    <col min="6" max="6" width="9.7109375" style="33" customWidth="1"/>
    <col min="7" max="7" width="12.42578125" style="34" customWidth="1"/>
    <col min="8" max="8" width="10" style="98" customWidth="1"/>
    <col min="9" max="9" width="9.140625" style="27" customWidth="1"/>
    <col min="10" max="10" width="12.42578125" style="27" bestFit="1" customWidth="1"/>
    <col min="11" max="11" width="18.42578125" style="27" customWidth="1"/>
    <col min="12" max="16384" width="9.140625" style="27"/>
  </cols>
  <sheetData>
    <row r="2" spans="1:11" s="22" customFormat="1" ht="14.25">
      <c r="A2" s="124" t="s">
        <v>0</v>
      </c>
      <c r="B2" s="124"/>
      <c r="C2" s="124"/>
      <c r="D2" s="124"/>
      <c r="E2" s="124" t="s">
        <v>1</v>
      </c>
      <c r="F2" s="124"/>
      <c r="G2" s="124"/>
      <c r="H2" s="124"/>
      <c r="I2" s="124"/>
    </row>
    <row r="3" spans="1:11" s="22" customFormat="1" ht="14.25">
      <c r="A3" s="124" t="s">
        <v>2</v>
      </c>
      <c r="B3" s="124"/>
      <c r="C3" s="124"/>
      <c r="D3" s="124"/>
      <c r="E3" s="129" t="s">
        <v>3</v>
      </c>
      <c r="F3" s="129"/>
      <c r="G3" s="129"/>
      <c r="H3" s="129"/>
      <c r="I3" s="129"/>
    </row>
    <row r="4" spans="1:11" s="22" customFormat="1" ht="14.25">
      <c r="A4" s="22" t="s">
        <v>4</v>
      </c>
      <c r="E4" s="40"/>
      <c r="F4" s="14"/>
      <c r="G4" s="23"/>
      <c r="H4" s="98"/>
    </row>
    <row r="5" spans="1:11" s="22" customFormat="1" ht="14.25">
      <c r="A5" s="129" t="s">
        <v>5</v>
      </c>
      <c r="B5" s="129"/>
      <c r="C5" s="129"/>
      <c r="D5" s="129"/>
      <c r="E5" s="40"/>
      <c r="F5" s="14"/>
      <c r="G5" s="23"/>
      <c r="H5" s="98"/>
    </row>
    <row r="6" spans="1:11" s="22" customFormat="1" ht="14.25">
      <c r="B6" s="41"/>
      <c r="E6" s="40"/>
      <c r="F6" s="14"/>
      <c r="G6" s="23"/>
      <c r="H6" s="98"/>
    </row>
    <row r="7" spans="1:11" ht="25.5">
      <c r="A7" s="24" t="s">
        <v>30</v>
      </c>
      <c r="B7" s="24"/>
      <c r="C7" s="24"/>
      <c r="D7" s="24"/>
      <c r="E7" s="24"/>
      <c r="F7" s="25"/>
      <c r="G7" s="25"/>
      <c r="H7" s="108"/>
      <c r="I7" s="26"/>
    </row>
    <row r="8" spans="1:11">
      <c r="A8" s="41"/>
      <c r="B8" s="41"/>
      <c r="C8" s="41"/>
      <c r="D8" s="41"/>
      <c r="E8" s="41"/>
      <c r="F8" s="15"/>
      <c r="G8" s="15"/>
      <c r="I8" s="41"/>
    </row>
    <row r="9" spans="1:11">
      <c r="A9" s="22" t="s">
        <v>26</v>
      </c>
      <c r="B9" s="22" t="s">
        <v>38</v>
      </c>
      <c r="D9" s="41"/>
      <c r="E9" s="40" t="s">
        <v>6</v>
      </c>
      <c r="F9" s="14" t="s">
        <v>37</v>
      </c>
      <c r="G9" s="15"/>
      <c r="I9" s="41"/>
    </row>
    <row r="10" spans="1:11">
      <c r="A10" s="22" t="s">
        <v>7</v>
      </c>
      <c r="B10" s="22"/>
      <c r="C10" s="22" t="s">
        <v>28</v>
      </c>
      <c r="E10" s="22" t="s">
        <v>8</v>
      </c>
      <c r="F10" s="14" t="s">
        <v>31</v>
      </c>
      <c r="G10" s="15"/>
      <c r="I10" s="41"/>
    </row>
    <row r="11" spans="1:11">
      <c r="A11" s="130" t="s">
        <v>9</v>
      </c>
      <c r="B11" s="130"/>
      <c r="C11" s="40">
        <v>2</v>
      </c>
      <c r="D11" s="22" t="s">
        <v>32</v>
      </c>
      <c r="E11" s="22" t="s">
        <v>32</v>
      </c>
      <c r="F11" s="23"/>
      <c r="G11" s="23"/>
      <c r="I11" s="41"/>
    </row>
    <row r="12" spans="1:11">
      <c r="A12" s="124"/>
      <c r="B12" s="124"/>
      <c r="C12" s="124"/>
      <c r="D12" s="124"/>
      <c r="E12" s="124"/>
      <c r="F12" s="124"/>
      <c r="G12" s="124"/>
      <c r="H12" s="124"/>
    </row>
    <row r="13" spans="1:11" s="28" customFormat="1" ht="47.25">
      <c r="A13" s="47" t="s">
        <v>10</v>
      </c>
      <c r="B13" s="48" t="s">
        <v>11</v>
      </c>
      <c r="C13" s="48" t="s">
        <v>12</v>
      </c>
      <c r="D13" s="48" t="s">
        <v>13</v>
      </c>
      <c r="E13" s="49" t="s">
        <v>14</v>
      </c>
      <c r="F13" s="50" t="s">
        <v>15</v>
      </c>
      <c r="G13" s="50" t="s">
        <v>16</v>
      </c>
      <c r="H13" s="111" t="s">
        <v>17</v>
      </c>
      <c r="I13" s="78" t="s">
        <v>441</v>
      </c>
      <c r="J13" s="48" t="s">
        <v>139</v>
      </c>
      <c r="K13" s="48" t="s">
        <v>575</v>
      </c>
    </row>
    <row r="14" spans="1:11" s="21" customFormat="1" ht="19.5" customHeight="1">
      <c r="A14" s="51">
        <f>ROW()-13</f>
        <v>1</v>
      </c>
      <c r="B14" s="52" t="s">
        <v>39</v>
      </c>
      <c r="C14" s="53" t="s">
        <v>40</v>
      </c>
      <c r="D14" s="53"/>
      <c r="E14" s="54" t="s">
        <v>91</v>
      </c>
      <c r="F14" s="55">
        <v>728000</v>
      </c>
      <c r="G14" s="56">
        <f>$C$11*$F14</f>
        <v>1456000</v>
      </c>
      <c r="H14" s="110">
        <v>45458</v>
      </c>
      <c r="I14" s="81" t="s">
        <v>442</v>
      </c>
      <c r="J14" s="57" t="s">
        <v>113</v>
      </c>
      <c r="K14" s="57"/>
    </row>
    <row r="15" spans="1:11" s="21" customFormat="1" ht="78.75">
      <c r="A15" s="137">
        <f t="shared" ref="A15:A39" si="0">ROW()-13</f>
        <v>2</v>
      </c>
      <c r="B15" s="138" t="s">
        <v>66</v>
      </c>
      <c r="C15" s="97" t="s">
        <v>41</v>
      </c>
      <c r="D15" s="97"/>
      <c r="E15" s="139" t="s">
        <v>93</v>
      </c>
      <c r="F15" s="140">
        <v>738000</v>
      </c>
      <c r="G15" s="141">
        <f t="shared" ref="G15:G39" si="1">$C$11*$F15</f>
        <v>1476000</v>
      </c>
      <c r="H15" s="109">
        <v>45458</v>
      </c>
      <c r="I15" s="81" t="s">
        <v>443</v>
      </c>
      <c r="J15" s="57" t="s">
        <v>114</v>
      </c>
      <c r="K15" s="97" t="s">
        <v>574</v>
      </c>
    </row>
    <row r="16" spans="1:11" s="21" customFormat="1" ht="21.75" customHeight="1">
      <c r="A16" s="51">
        <f t="shared" si="0"/>
        <v>3</v>
      </c>
      <c r="B16" s="52" t="s">
        <v>68</v>
      </c>
      <c r="C16" s="53" t="s">
        <v>43</v>
      </c>
      <c r="D16" s="53"/>
      <c r="E16" s="54" t="s">
        <v>95</v>
      </c>
      <c r="F16" s="55">
        <v>685000</v>
      </c>
      <c r="G16" s="56">
        <f t="shared" si="1"/>
        <v>1370000</v>
      </c>
      <c r="H16" s="109">
        <v>45457</v>
      </c>
      <c r="I16" s="81" t="s">
        <v>444</v>
      </c>
      <c r="J16" s="57" t="s">
        <v>116</v>
      </c>
      <c r="K16" s="57"/>
    </row>
    <row r="17" spans="1:11" s="21" customFormat="1" ht="21.75" customHeight="1">
      <c r="A17" s="51">
        <f t="shared" si="0"/>
        <v>4</v>
      </c>
      <c r="B17" s="52" t="s">
        <v>71</v>
      </c>
      <c r="C17" s="53" t="s">
        <v>46</v>
      </c>
      <c r="D17" s="53"/>
      <c r="E17" s="54" t="s">
        <v>97</v>
      </c>
      <c r="F17" s="55">
        <v>685000</v>
      </c>
      <c r="G17" s="56">
        <f t="shared" si="1"/>
        <v>1370000</v>
      </c>
      <c r="H17" s="109">
        <v>45456</v>
      </c>
      <c r="I17" s="81" t="s">
        <v>445</v>
      </c>
      <c r="J17" s="57" t="s">
        <v>119</v>
      </c>
      <c r="K17" s="57"/>
    </row>
    <row r="18" spans="1:11" s="21" customFormat="1" ht="21.75" customHeight="1">
      <c r="A18" s="51">
        <f t="shared" si="0"/>
        <v>5</v>
      </c>
      <c r="B18" s="52" t="s">
        <v>69</v>
      </c>
      <c r="C18" s="53" t="s">
        <v>44</v>
      </c>
      <c r="D18" s="53"/>
      <c r="E18" s="54" t="s">
        <v>96</v>
      </c>
      <c r="F18" s="55">
        <v>685000</v>
      </c>
      <c r="G18" s="56">
        <f t="shared" si="1"/>
        <v>1370000</v>
      </c>
      <c r="H18" s="109">
        <v>45458</v>
      </c>
      <c r="I18" s="81" t="s">
        <v>446</v>
      </c>
      <c r="J18" s="57" t="s">
        <v>117</v>
      </c>
      <c r="K18" s="57"/>
    </row>
    <row r="19" spans="1:11" s="21" customFormat="1" ht="21.75" customHeight="1">
      <c r="A19" s="51">
        <f t="shared" si="0"/>
        <v>6</v>
      </c>
      <c r="B19" s="52" t="s">
        <v>67</v>
      </c>
      <c r="C19" s="53" t="s">
        <v>42</v>
      </c>
      <c r="D19" s="53"/>
      <c r="E19" s="54" t="s">
        <v>94</v>
      </c>
      <c r="F19" s="55">
        <v>685000</v>
      </c>
      <c r="G19" s="56">
        <f t="shared" si="1"/>
        <v>1370000</v>
      </c>
      <c r="H19" s="109">
        <v>45457</v>
      </c>
      <c r="I19" s="81" t="s">
        <v>447</v>
      </c>
      <c r="J19" s="57" t="s">
        <v>115</v>
      </c>
      <c r="K19" s="57"/>
    </row>
    <row r="20" spans="1:11" s="21" customFormat="1" ht="21.75" customHeight="1">
      <c r="A20" s="51">
        <f t="shared" si="0"/>
        <v>7</v>
      </c>
      <c r="B20" s="52" t="s">
        <v>70</v>
      </c>
      <c r="C20" s="53" t="s">
        <v>45</v>
      </c>
      <c r="D20" s="53"/>
      <c r="E20" s="54" t="s">
        <v>94</v>
      </c>
      <c r="F20" s="55">
        <v>685000</v>
      </c>
      <c r="G20" s="56">
        <f t="shared" si="1"/>
        <v>1370000</v>
      </c>
      <c r="H20" s="109">
        <v>45451</v>
      </c>
      <c r="I20" s="81" t="s">
        <v>448</v>
      </c>
      <c r="J20" s="57" t="s">
        <v>118</v>
      </c>
      <c r="K20" s="57"/>
    </row>
    <row r="21" spans="1:11" s="21" customFormat="1" ht="21.75" customHeight="1">
      <c r="A21" s="51">
        <f t="shared" si="0"/>
        <v>8</v>
      </c>
      <c r="B21" s="52" t="s">
        <v>76</v>
      </c>
      <c r="C21" s="53" t="s">
        <v>51</v>
      </c>
      <c r="D21" s="53"/>
      <c r="E21" s="54" t="s">
        <v>101</v>
      </c>
      <c r="F21" s="55">
        <v>728000</v>
      </c>
      <c r="G21" s="56">
        <f t="shared" si="1"/>
        <v>1456000</v>
      </c>
      <c r="H21" s="109">
        <v>45456</v>
      </c>
      <c r="I21" s="81" t="s">
        <v>449</v>
      </c>
      <c r="J21" s="57" t="s">
        <v>124</v>
      </c>
      <c r="K21" s="57"/>
    </row>
    <row r="22" spans="1:11" s="21" customFormat="1" ht="21.75" customHeight="1">
      <c r="A22" s="51">
        <f t="shared" si="0"/>
        <v>9</v>
      </c>
      <c r="B22" s="52" t="s">
        <v>75</v>
      </c>
      <c r="C22" s="53" t="s">
        <v>50</v>
      </c>
      <c r="D22" s="53"/>
      <c r="E22" s="54" t="s">
        <v>100</v>
      </c>
      <c r="F22" s="55">
        <v>728000</v>
      </c>
      <c r="G22" s="56">
        <f t="shared" si="1"/>
        <v>1456000</v>
      </c>
      <c r="H22" s="109">
        <v>45455</v>
      </c>
      <c r="I22" s="81" t="s">
        <v>450</v>
      </c>
      <c r="J22" s="57" t="s">
        <v>123</v>
      </c>
      <c r="K22" s="57"/>
    </row>
    <row r="23" spans="1:11" s="21" customFormat="1" ht="21.75" customHeight="1">
      <c r="A23" s="51">
        <f t="shared" si="0"/>
        <v>10</v>
      </c>
      <c r="B23" s="52" t="s">
        <v>72</v>
      </c>
      <c r="C23" s="53" t="s">
        <v>47</v>
      </c>
      <c r="D23" s="53"/>
      <c r="E23" s="54" t="s">
        <v>98</v>
      </c>
      <c r="F23" s="55">
        <v>728000</v>
      </c>
      <c r="G23" s="56">
        <f t="shared" si="1"/>
        <v>1456000</v>
      </c>
      <c r="H23" s="109">
        <v>45463</v>
      </c>
      <c r="I23" s="81" t="s">
        <v>451</v>
      </c>
      <c r="J23" s="57" t="s">
        <v>120</v>
      </c>
      <c r="K23" s="57"/>
    </row>
    <row r="24" spans="1:11" s="21" customFormat="1" ht="21.75" customHeight="1">
      <c r="A24" s="51">
        <f t="shared" si="0"/>
        <v>11</v>
      </c>
      <c r="B24" s="52" t="s">
        <v>74</v>
      </c>
      <c r="C24" s="53" t="s">
        <v>49</v>
      </c>
      <c r="D24" s="53"/>
      <c r="E24" s="54" t="s">
        <v>98</v>
      </c>
      <c r="F24" s="55">
        <v>728000</v>
      </c>
      <c r="G24" s="56">
        <f t="shared" si="1"/>
        <v>1456000</v>
      </c>
      <c r="H24" s="109">
        <v>45460</v>
      </c>
      <c r="I24" s="81" t="s">
        <v>452</v>
      </c>
      <c r="J24" s="57" t="s">
        <v>122</v>
      </c>
      <c r="K24" s="57"/>
    </row>
    <row r="25" spans="1:11" s="21" customFormat="1" ht="21.75" customHeight="1">
      <c r="A25" s="51">
        <f t="shared" si="0"/>
        <v>12</v>
      </c>
      <c r="B25" s="52" t="s">
        <v>73</v>
      </c>
      <c r="C25" s="53" t="s">
        <v>48</v>
      </c>
      <c r="D25" s="53"/>
      <c r="E25" s="54" t="s">
        <v>99</v>
      </c>
      <c r="F25" s="55">
        <v>728000</v>
      </c>
      <c r="G25" s="56">
        <f t="shared" si="1"/>
        <v>1456000</v>
      </c>
      <c r="H25" s="109">
        <v>45465</v>
      </c>
      <c r="I25" s="81" t="s">
        <v>453</v>
      </c>
      <c r="J25" s="57" t="s">
        <v>121</v>
      </c>
      <c r="K25" s="57"/>
    </row>
    <row r="26" spans="1:11" s="21" customFormat="1" ht="21.75" customHeight="1">
      <c r="A26" s="51">
        <f t="shared" si="0"/>
        <v>13</v>
      </c>
      <c r="B26" s="52" t="s">
        <v>79</v>
      </c>
      <c r="C26" s="53" t="s">
        <v>54</v>
      </c>
      <c r="D26" s="53"/>
      <c r="E26" s="54" t="s">
        <v>104</v>
      </c>
      <c r="F26" s="55">
        <v>728000</v>
      </c>
      <c r="G26" s="56">
        <f t="shared" si="1"/>
        <v>1456000</v>
      </c>
      <c r="H26" s="109">
        <v>45456</v>
      </c>
      <c r="I26" s="81" t="s">
        <v>454</v>
      </c>
      <c r="J26" s="57" t="s">
        <v>127</v>
      </c>
      <c r="K26" s="57"/>
    </row>
    <row r="27" spans="1:11" s="21" customFormat="1" ht="21.75" customHeight="1">
      <c r="A27" s="51">
        <f t="shared" si="0"/>
        <v>14</v>
      </c>
      <c r="B27" s="52" t="s">
        <v>77</v>
      </c>
      <c r="C27" s="53" t="s">
        <v>52</v>
      </c>
      <c r="D27" s="53"/>
      <c r="E27" s="54" t="s">
        <v>102</v>
      </c>
      <c r="F27" s="55">
        <v>674000</v>
      </c>
      <c r="G27" s="56">
        <f t="shared" si="1"/>
        <v>1348000</v>
      </c>
      <c r="H27" s="109">
        <v>45457</v>
      </c>
      <c r="I27" s="81" t="s">
        <v>455</v>
      </c>
      <c r="J27" s="57" t="s">
        <v>125</v>
      </c>
      <c r="K27" s="57"/>
    </row>
    <row r="28" spans="1:11" s="21" customFormat="1" ht="21.75" customHeight="1">
      <c r="A28" s="51">
        <f t="shared" si="0"/>
        <v>15</v>
      </c>
      <c r="B28" s="52" t="s">
        <v>80</v>
      </c>
      <c r="C28" s="53" t="s">
        <v>55</v>
      </c>
      <c r="D28" s="53"/>
      <c r="E28" s="54" t="s">
        <v>105</v>
      </c>
      <c r="F28" s="55">
        <v>685000</v>
      </c>
      <c r="G28" s="56">
        <f t="shared" si="1"/>
        <v>1370000</v>
      </c>
      <c r="H28" s="109">
        <v>45457</v>
      </c>
      <c r="I28" s="81" t="s">
        <v>456</v>
      </c>
      <c r="J28" s="57" t="s">
        <v>128</v>
      </c>
      <c r="K28" s="57"/>
    </row>
    <row r="29" spans="1:11" s="21" customFormat="1" ht="21.75" customHeight="1">
      <c r="A29" s="51">
        <f t="shared" si="0"/>
        <v>16</v>
      </c>
      <c r="B29" s="52" t="s">
        <v>78</v>
      </c>
      <c r="C29" s="53" t="s">
        <v>53</v>
      </c>
      <c r="D29" s="53"/>
      <c r="E29" s="54" t="s">
        <v>103</v>
      </c>
      <c r="F29" s="55">
        <v>685000</v>
      </c>
      <c r="G29" s="56">
        <f t="shared" si="1"/>
        <v>1370000</v>
      </c>
      <c r="H29" s="109">
        <v>45456</v>
      </c>
      <c r="I29" s="81" t="s">
        <v>457</v>
      </c>
      <c r="J29" s="57" t="s">
        <v>126</v>
      </c>
      <c r="K29" s="57"/>
    </row>
    <row r="30" spans="1:11" s="21" customFormat="1" ht="21.75" customHeight="1">
      <c r="A30" s="51">
        <f t="shared" si="0"/>
        <v>17</v>
      </c>
      <c r="B30" s="52" t="s">
        <v>81</v>
      </c>
      <c r="C30" s="53" t="s">
        <v>56</v>
      </c>
      <c r="D30" s="53"/>
      <c r="E30" s="54" t="s">
        <v>106</v>
      </c>
      <c r="F30" s="55">
        <v>685000</v>
      </c>
      <c r="G30" s="56">
        <f t="shared" si="1"/>
        <v>1370000</v>
      </c>
      <c r="H30" s="109">
        <v>45464</v>
      </c>
      <c r="I30" s="81" t="s">
        <v>458</v>
      </c>
      <c r="J30" s="57" t="s">
        <v>129</v>
      </c>
      <c r="K30" s="57"/>
    </row>
    <row r="31" spans="1:11" s="21" customFormat="1" ht="21.75" customHeight="1">
      <c r="A31" s="51">
        <f t="shared" si="0"/>
        <v>18</v>
      </c>
      <c r="B31" s="52" t="s">
        <v>90</v>
      </c>
      <c r="C31" s="53" t="s">
        <v>65</v>
      </c>
      <c r="D31" s="53"/>
      <c r="E31" s="54" t="s">
        <v>112</v>
      </c>
      <c r="F31" s="55">
        <v>728000</v>
      </c>
      <c r="G31" s="56">
        <f t="shared" si="1"/>
        <v>1456000</v>
      </c>
      <c r="H31" s="109">
        <v>45459</v>
      </c>
      <c r="I31" s="81" t="s">
        <v>459</v>
      </c>
      <c r="J31" s="57" t="s">
        <v>138</v>
      </c>
      <c r="K31" s="57"/>
    </row>
    <row r="32" spans="1:11" s="21" customFormat="1" ht="21.75" customHeight="1">
      <c r="A32" s="51">
        <f t="shared" si="0"/>
        <v>19</v>
      </c>
      <c r="B32" s="52" t="s">
        <v>82</v>
      </c>
      <c r="C32" s="53" t="s">
        <v>57</v>
      </c>
      <c r="D32" s="53"/>
      <c r="E32" s="54" t="s">
        <v>107</v>
      </c>
      <c r="F32" s="55">
        <v>674000</v>
      </c>
      <c r="G32" s="56">
        <f t="shared" si="1"/>
        <v>1348000</v>
      </c>
      <c r="H32" s="109">
        <v>45464</v>
      </c>
      <c r="I32" s="81" t="s">
        <v>460</v>
      </c>
      <c r="J32" s="57" t="s">
        <v>130</v>
      </c>
      <c r="K32" s="57"/>
    </row>
    <row r="33" spans="1:11" s="21" customFormat="1" ht="21.75" customHeight="1">
      <c r="A33" s="51">
        <f t="shared" si="0"/>
        <v>20</v>
      </c>
      <c r="B33" s="52" t="s">
        <v>83</v>
      </c>
      <c r="C33" s="53" t="s">
        <v>58</v>
      </c>
      <c r="D33" s="53"/>
      <c r="E33" s="54" t="s">
        <v>108</v>
      </c>
      <c r="F33" s="55">
        <v>738000</v>
      </c>
      <c r="G33" s="56">
        <f t="shared" si="1"/>
        <v>1476000</v>
      </c>
      <c r="H33" s="109">
        <v>45453</v>
      </c>
      <c r="I33" s="81" t="s">
        <v>461</v>
      </c>
      <c r="J33" s="57" t="s">
        <v>131</v>
      </c>
      <c r="K33" s="57"/>
    </row>
    <row r="34" spans="1:11" s="21" customFormat="1" ht="21.75" customHeight="1">
      <c r="A34" s="51">
        <f t="shared" si="0"/>
        <v>21</v>
      </c>
      <c r="B34" s="52" t="s">
        <v>85</v>
      </c>
      <c r="C34" s="53" t="s">
        <v>60</v>
      </c>
      <c r="D34" s="53"/>
      <c r="E34" s="54" t="s">
        <v>110</v>
      </c>
      <c r="F34" s="55">
        <v>685000</v>
      </c>
      <c r="G34" s="56">
        <f t="shared" si="1"/>
        <v>1370000</v>
      </c>
      <c r="H34" s="109">
        <v>45454</v>
      </c>
      <c r="I34" s="81" t="s">
        <v>462</v>
      </c>
      <c r="J34" s="57" t="s">
        <v>133</v>
      </c>
      <c r="K34" s="57"/>
    </row>
    <row r="35" spans="1:11" s="21" customFormat="1" ht="24.75" customHeight="1">
      <c r="A35" s="51">
        <f t="shared" si="0"/>
        <v>22</v>
      </c>
      <c r="B35" s="52" t="s">
        <v>86</v>
      </c>
      <c r="C35" s="53" t="s">
        <v>61</v>
      </c>
      <c r="D35" s="53"/>
      <c r="E35" s="54" t="s">
        <v>110</v>
      </c>
      <c r="F35" s="55">
        <v>685000</v>
      </c>
      <c r="G35" s="56">
        <f t="shared" si="1"/>
        <v>1370000</v>
      </c>
      <c r="H35" s="109">
        <v>45454</v>
      </c>
      <c r="I35" s="81" t="s">
        <v>463</v>
      </c>
      <c r="J35" s="57" t="s">
        <v>134</v>
      </c>
      <c r="K35" s="57"/>
    </row>
    <row r="36" spans="1:11" s="21" customFormat="1" ht="24.75" customHeight="1">
      <c r="A36" s="51">
        <f t="shared" si="0"/>
        <v>23</v>
      </c>
      <c r="B36" s="52" t="s">
        <v>87</v>
      </c>
      <c r="C36" s="53" t="s">
        <v>62</v>
      </c>
      <c r="D36" s="53"/>
      <c r="E36" s="54" t="s">
        <v>110</v>
      </c>
      <c r="F36" s="55">
        <v>685000</v>
      </c>
      <c r="G36" s="56">
        <f t="shared" si="1"/>
        <v>1370000</v>
      </c>
      <c r="H36" s="109">
        <v>45455</v>
      </c>
      <c r="I36" s="81" t="s">
        <v>464</v>
      </c>
      <c r="J36" s="57" t="s">
        <v>135</v>
      </c>
      <c r="K36" s="57"/>
    </row>
    <row r="37" spans="1:11" s="21" customFormat="1" ht="24.75" customHeight="1">
      <c r="A37" s="51">
        <f t="shared" si="0"/>
        <v>24</v>
      </c>
      <c r="B37" s="52" t="s">
        <v>88</v>
      </c>
      <c r="C37" s="53" t="s">
        <v>63</v>
      </c>
      <c r="D37" s="53"/>
      <c r="E37" s="54" t="s">
        <v>110</v>
      </c>
      <c r="F37" s="55">
        <v>685000</v>
      </c>
      <c r="G37" s="56">
        <f t="shared" si="1"/>
        <v>1370000</v>
      </c>
      <c r="H37" s="109">
        <v>45456</v>
      </c>
      <c r="I37" s="81" t="s">
        <v>465</v>
      </c>
      <c r="J37" s="57" t="s">
        <v>136</v>
      </c>
      <c r="K37" s="57"/>
    </row>
    <row r="38" spans="1:11" s="21" customFormat="1" ht="24.75" customHeight="1">
      <c r="A38" s="51">
        <f t="shared" si="0"/>
        <v>25</v>
      </c>
      <c r="B38" s="52" t="s">
        <v>89</v>
      </c>
      <c r="C38" s="53" t="s">
        <v>64</v>
      </c>
      <c r="D38" s="53"/>
      <c r="E38" s="54" t="s">
        <v>110</v>
      </c>
      <c r="F38" s="55">
        <v>685000</v>
      </c>
      <c r="G38" s="56">
        <f t="shared" si="1"/>
        <v>1370000</v>
      </c>
      <c r="H38" s="109">
        <v>45455</v>
      </c>
      <c r="I38" s="81" t="s">
        <v>466</v>
      </c>
      <c r="J38" s="57" t="s">
        <v>137</v>
      </c>
      <c r="K38" s="57"/>
    </row>
    <row r="39" spans="1:11" s="21" customFormat="1" ht="24.75" customHeight="1">
      <c r="A39" s="51">
        <f t="shared" si="0"/>
        <v>26</v>
      </c>
      <c r="B39" s="52" t="s">
        <v>84</v>
      </c>
      <c r="C39" s="53" t="s">
        <v>59</v>
      </c>
      <c r="D39" s="53"/>
      <c r="E39" s="54" t="s">
        <v>109</v>
      </c>
      <c r="F39" s="55">
        <v>685000</v>
      </c>
      <c r="G39" s="56">
        <f t="shared" si="1"/>
        <v>1370000</v>
      </c>
      <c r="H39" s="109">
        <v>45464</v>
      </c>
      <c r="I39" s="81" t="s">
        <v>467</v>
      </c>
      <c r="J39" s="57" t="s">
        <v>132</v>
      </c>
      <c r="K39" s="57"/>
    </row>
    <row r="40" spans="1:11" ht="22.5" customHeight="1">
      <c r="A40" s="126" t="s">
        <v>18</v>
      </c>
      <c r="B40" s="126"/>
      <c r="C40" s="126"/>
      <c r="D40" s="126"/>
      <c r="E40" s="126"/>
      <c r="F40" s="58"/>
      <c r="G40" s="59">
        <f>SUM(G14:G39)</f>
        <v>36476000</v>
      </c>
      <c r="H40" s="109"/>
      <c r="I40" s="57"/>
      <c r="J40" s="57"/>
      <c r="K40" s="57"/>
    </row>
    <row r="41" spans="1:11" ht="6" customHeight="1">
      <c r="A41" s="46"/>
      <c r="B41" s="46"/>
      <c r="C41" s="46"/>
      <c r="D41" s="46"/>
      <c r="E41" s="46"/>
      <c r="F41" s="15"/>
      <c r="G41" s="30"/>
    </row>
    <row r="42" spans="1:11">
      <c r="A42" s="27" t="s">
        <v>19</v>
      </c>
    </row>
    <row r="43" spans="1:11">
      <c r="E43" s="127" t="s">
        <v>440</v>
      </c>
      <c r="F43" s="127"/>
      <c r="G43" s="127"/>
      <c r="H43" s="128"/>
      <c r="I43" s="42"/>
      <c r="J43" s="42"/>
      <c r="K43" s="96"/>
    </row>
    <row r="44" spans="1:11">
      <c r="A44" s="124" t="s">
        <v>35</v>
      </c>
      <c r="B44" s="124"/>
      <c r="C44" s="124"/>
      <c r="D44" s="41"/>
      <c r="E44" s="124" t="s">
        <v>20</v>
      </c>
      <c r="F44" s="124"/>
      <c r="G44" s="124"/>
      <c r="H44" s="125"/>
      <c r="I44" s="41"/>
      <c r="J44" s="41"/>
      <c r="K44" s="95"/>
    </row>
    <row r="45" spans="1:11">
      <c r="A45" s="41"/>
      <c r="B45" s="41"/>
      <c r="D45" s="41"/>
      <c r="E45" s="27"/>
      <c r="F45" s="27"/>
      <c r="G45" s="27"/>
    </row>
    <row r="46" spans="1:11">
      <c r="A46" s="41"/>
      <c r="B46" s="41"/>
      <c r="D46" s="41"/>
      <c r="E46" s="27"/>
      <c r="F46" s="27"/>
      <c r="G46" s="27"/>
    </row>
    <row r="47" spans="1:11">
      <c r="F47" s="32"/>
      <c r="G47" s="22"/>
      <c r="I47" s="22"/>
      <c r="J47" s="22"/>
      <c r="K47" s="22"/>
    </row>
    <row r="48" spans="1:11">
      <c r="A48" s="124" t="s">
        <v>36</v>
      </c>
      <c r="B48" s="124"/>
      <c r="C48" s="124"/>
      <c r="D48" s="41"/>
      <c r="E48" s="124" t="s">
        <v>27</v>
      </c>
      <c r="F48" s="124"/>
      <c r="G48" s="124"/>
      <c r="H48" s="125"/>
      <c r="I48" s="41"/>
      <c r="J48" s="41"/>
      <c r="K48" s="95"/>
    </row>
    <row r="49" spans="1:9">
      <c r="A49" s="35" t="s">
        <v>21</v>
      </c>
      <c r="B49" s="29"/>
      <c r="C49" s="35"/>
      <c r="D49" s="29"/>
      <c r="E49" s="41"/>
      <c r="F49" s="15"/>
      <c r="G49" s="15"/>
    </row>
    <row r="50" spans="1:9">
      <c r="A50" s="22" t="s">
        <v>22</v>
      </c>
      <c r="B50" s="41"/>
      <c r="E50" s="36"/>
      <c r="F50" s="37"/>
      <c r="G50" s="23"/>
    </row>
    <row r="51" spans="1:9">
      <c r="A51" s="22" t="s">
        <v>23</v>
      </c>
      <c r="B51" s="41"/>
      <c r="E51" s="36"/>
      <c r="F51" s="37"/>
    </row>
    <row r="52" spans="1:9">
      <c r="C52" s="41" t="s">
        <v>24</v>
      </c>
      <c r="D52" s="41"/>
      <c r="G52" s="15" t="s">
        <v>25</v>
      </c>
    </row>
    <row r="53" spans="1:9">
      <c r="C53" s="41"/>
      <c r="D53" s="41"/>
      <c r="G53" s="15"/>
    </row>
    <row r="55" spans="1:9">
      <c r="C55" s="41"/>
      <c r="D55" s="41"/>
      <c r="G55" s="15"/>
    </row>
    <row r="63" spans="1:9">
      <c r="A63" s="41"/>
      <c r="E63" s="27"/>
      <c r="F63" s="34"/>
      <c r="G63" s="15"/>
      <c r="I63" s="41"/>
    </row>
    <row r="64" spans="1:9">
      <c r="A64" s="41"/>
      <c r="E64" s="27"/>
      <c r="F64" s="34"/>
      <c r="G64" s="15"/>
      <c r="I64" s="41"/>
    </row>
  </sheetData>
  <protectedRanges>
    <protectedRange sqref="C15:C39" name="Range3"/>
    <protectedRange sqref="B34:B39 D34:D39 D15:D25 B15:B25 D26:D29 B26:B29 D30 B30 D31 B31 D32:D33 B32:B33" name="Range3_3"/>
    <protectedRange sqref="E15:E39" name="Range4_3"/>
    <protectedRange sqref="B14 D14" name="Range3_3_2"/>
    <protectedRange sqref="E14" name="Range4_3_1"/>
    <protectedRange sqref="C14" name="Range3_5"/>
  </protectedRanges>
  <autoFilter ref="A13:I40"/>
  <sortState ref="B14:J49">
    <sortCondition ref="E14:E49"/>
  </sortState>
  <mergeCells count="13">
    <mergeCell ref="A5:D5"/>
    <mergeCell ref="A11:B11"/>
    <mergeCell ref="A2:D2"/>
    <mergeCell ref="A3:D3"/>
    <mergeCell ref="E2:I2"/>
    <mergeCell ref="E3:I3"/>
    <mergeCell ref="A44:C44"/>
    <mergeCell ref="E44:H44"/>
    <mergeCell ref="A48:C48"/>
    <mergeCell ref="E48:H48"/>
    <mergeCell ref="A12:H12"/>
    <mergeCell ref="A40:E40"/>
    <mergeCell ref="E43:H43"/>
  </mergeCells>
  <conditionalFormatting sqref="B15:E29 B31:E32 B34:E39">
    <cfRule type="expression" dxfId="60" priority="37" stopIfTrue="1">
      <formula>MAX(#REF!)&lt;4</formula>
    </cfRule>
  </conditionalFormatting>
  <conditionalFormatting sqref="B14 E14">
    <cfRule type="expression" dxfId="59" priority="11" stopIfTrue="1">
      <formula>MAX(#REF!)&lt;4</formula>
    </cfRule>
  </conditionalFormatting>
  <conditionalFormatting sqref="D14">
    <cfRule type="expression" dxfId="58" priority="9" stopIfTrue="1">
      <formula>MAX(#REF!)&lt;4</formula>
    </cfRule>
  </conditionalFormatting>
  <conditionalFormatting sqref="C14">
    <cfRule type="expression" dxfId="57" priority="8" stopIfTrue="1">
      <formula>MAX(#REF!)&lt;4</formula>
    </cfRule>
  </conditionalFormatting>
  <conditionalFormatting sqref="C33">
    <cfRule type="expression" dxfId="56" priority="7" stopIfTrue="1">
      <formula>MAX(#REF!)&lt;4</formula>
    </cfRule>
  </conditionalFormatting>
  <conditionalFormatting sqref="B33 D33:E33">
    <cfRule type="expression" dxfId="55" priority="6" stopIfTrue="1">
      <formula>MAX(#REF!)&lt;4</formula>
    </cfRule>
  </conditionalFormatting>
  <conditionalFormatting sqref="C30">
    <cfRule type="expression" dxfId="54" priority="5" stopIfTrue="1">
      <formula>MAX(#REF!)&lt;4</formula>
    </cfRule>
  </conditionalFormatting>
  <conditionalFormatting sqref="B30 D30:E30">
    <cfRule type="expression" dxfId="53" priority="4" stopIfTrue="1">
      <formula>MAX(#REF!)&lt;4</formula>
    </cfRule>
  </conditionalFormatting>
  <printOptions horizontalCentered="1"/>
  <pageMargins left="0.2" right="0.2" top="0.25" bottom="0.25" header="0.05" footer="0.05"/>
  <pageSetup scale="7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8"/>
  <sheetViews>
    <sheetView topLeftCell="A34" workbookViewId="0">
      <selection activeCell="G50" sqref="G50"/>
    </sheetView>
  </sheetViews>
  <sheetFormatPr defaultColWidth="9.140625" defaultRowHeight="15"/>
  <cols>
    <col min="1" max="1" width="5.42578125" style="27" customWidth="1"/>
    <col min="2" max="2" width="13.85546875" style="31" customWidth="1"/>
    <col min="3" max="3" width="22.28515625" style="27" customWidth="1"/>
    <col min="4" max="4" width="8.140625" style="27" hidden="1" customWidth="1"/>
    <col min="5" max="5" width="17.42578125" style="32" customWidth="1"/>
    <col min="6" max="6" width="10.28515625" style="33" customWidth="1"/>
    <col min="7" max="7" width="11.5703125" style="34" customWidth="1"/>
    <col min="8" max="8" width="9.28515625" style="114" customWidth="1"/>
    <col min="9" max="9" width="9.28515625" style="34" customWidth="1"/>
    <col min="10" max="10" width="12.42578125" style="27" bestFit="1" customWidth="1"/>
    <col min="11" max="11" width="19" style="27" customWidth="1"/>
    <col min="12" max="16384" width="9.140625" style="27"/>
  </cols>
  <sheetData>
    <row r="2" spans="1:11" s="22" customFormat="1" ht="14.25">
      <c r="A2" s="124" t="s">
        <v>0</v>
      </c>
      <c r="B2" s="124"/>
      <c r="C2" s="124"/>
      <c r="D2" s="124"/>
      <c r="E2" s="124" t="s">
        <v>1</v>
      </c>
      <c r="F2" s="124"/>
      <c r="G2" s="124"/>
      <c r="H2" s="124"/>
      <c r="I2" s="124"/>
    </row>
    <row r="3" spans="1:11" s="22" customFormat="1" ht="14.25">
      <c r="A3" s="124" t="s">
        <v>2</v>
      </c>
      <c r="B3" s="124"/>
      <c r="C3" s="124"/>
      <c r="D3" s="124"/>
      <c r="E3" s="129" t="s">
        <v>3</v>
      </c>
      <c r="F3" s="129"/>
      <c r="G3" s="129"/>
      <c r="H3" s="129"/>
      <c r="I3" s="129"/>
    </row>
    <row r="4" spans="1:11" s="22" customFormat="1" ht="14.25">
      <c r="A4" s="22" t="s">
        <v>4</v>
      </c>
      <c r="E4" s="40"/>
      <c r="F4" s="14"/>
      <c r="G4" s="23"/>
      <c r="H4" s="114"/>
      <c r="I4" s="23"/>
    </row>
    <row r="5" spans="1:11" s="22" customFormat="1" ht="14.25">
      <c r="A5" s="129" t="s">
        <v>5</v>
      </c>
      <c r="B5" s="129"/>
      <c r="C5" s="129"/>
      <c r="D5" s="129"/>
      <c r="E5" s="40"/>
      <c r="F5" s="14"/>
      <c r="G5" s="23"/>
      <c r="H5" s="114"/>
      <c r="I5" s="23"/>
    </row>
    <row r="6" spans="1:11" s="22" customFormat="1" ht="14.25">
      <c r="B6" s="41"/>
      <c r="E6" s="40"/>
      <c r="F6" s="14"/>
      <c r="G6" s="23"/>
      <c r="H6" s="114"/>
      <c r="I6" s="23"/>
    </row>
    <row r="7" spans="1:11" ht="25.5">
      <c r="A7" s="24" t="s">
        <v>30</v>
      </c>
      <c r="B7" s="24"/>
      <c r="C7" s="24"/>
      <c r="D7" s="24"/>
      <c r="E7" s="24"/>
      <c r="F7" s="25"/>
      <c r="G7" s="25"/>
      <c r="H7" s="115"/>
      <c r="I7" s="39"/>
    </row>
    <row r="8" spans="1:11">
      <c r="A8" s="41"/>
      <c r="B8" s="41"/>
      <c r="C8" s="41"/>
      <c r="D8" s="41"/>
      <c r="E8" s="41"/>
      <c r="F8" s="15"/>
      <c r="G8" s="15"/>
      <c r="I8" s="15"/>
    </row>
    <row r="9" spans="1:11">
      <c r="A9" s="22" t="s">
        <v>26</v>
      </c>
      <c r="B9" s="22" t="s">
        <v>239</v>
      </c>
      <c r="D9" s="41"/>
      <c r="E9" s="40" t="s">
        <v>6</v>
      </c>
      <c r="F9" s="14" t="s">
        <v>37</v>
      </c>
      <c r="G9" s="15"/>
      <c r="I9" s="15"/>
    </row>
    <row r="10" spans="1:11">
      <c r="A10" s="22" t="s">
        <v>7</v>
      </c>
      <c r="B10" s="22"/>
      <c r="C10" s="22" t="s">
        <v>28</v>
      </c>
      <c r="E10" s="22" t="s">
        <v>8</v>
      </c>
      <c r="F10" s="14" t="s">
        <v>31</v>
      </c>
      <c r="G10" s="15"/>
      <c r="I10" s="15"/>
    </row>
    <row r="11" spans="1:11">
      <c r="A11" s="130" t="s">
        <v>9</v>
      </c>
      <c r="B11" s="130"/>
      <c r="C11" s="40">
        <v>2</v>
      </c>
      <c r="D11" s="22" t="s">
        <v>32</v>
      </c>
      <c r="E11" s="22" t="s">
        <v>32</v>
      </c>
      <c r="F11" s="23"/>
      <c r="G11" s="23"/>
      <c r="I11" s="15"/>
    </row>
    <row r="12" spans="1:11">
      <c r="A12" s="124"/>
      <c r="B12" s="124"/>
      <c r="C12" s="124"/>
      <c r="D12" s="124"/>
      <c r="E12" s="124"/>
      <c r="F12" s="124"/>
      <c r="G12" s="124"/>
      <c r="H12" s="124"/>
    </row>
    <row r="13" spans="1:11" s="28" customFormat="1" ht="31.5">
      <c r="A13" s="60" t="s">
        <v>10</v>
      </c>
      <c r="B13" s="61" t="s">
        <v>11</v>
      </c>
      <c r="C13" s="61" t="s">
        <v>12</v>
      </c>
      <c r="D13" s="62" t="s">
        <v>13</v>
      </c>
      <c r="E13" s="63" t="s">
        <v>14</v>
      </c>
      <c r="F13" s="64" t="s">
        <v>15</v>
      </c>
      <c r="G13" s="64" t="s">
        <v>16</v>
      </c>
      <c r="H13" s="113" t="s">
        <v>17</v>
      </c>
      <c r="I13" s="78" t="s">
        <v>441</v>
      </c>
      <c r="J13" s="48" t="s">
        <v>139</v>
      </c>
    </row>
    <row r="14" spans="1:11" s="90" customFormat="1" ht="15.75">
      <c r="A14" s="82">
        <f>ROW()-13</f>
        <v>1</v>
      </c>
      <c r="B14" s="91" t="s">
        <v>569</v>
      </c>
      <c r="C14" s="92" t="s">
        <v>570</v>
      </c>
      <c r="D14" s="92"/>
      <c r="E14" s="93" t="s">
        <v>571</v>
      </c>
      <c r="F14" s="86">
        <v>728000</v>
      </c>
      <c r="G14" s="87">
        <f>$C$11*F14</f>
        <v>1456000</v>
      </c>
      <c r="H14" s="112">
        <v>45457</v>
      </c>
      <c r="I14" s="88" t="s">
        <v>572</v>
      </c>
      <c r="J14" s="89" t="s">
        <v>573</v>
      </c>
      <c r="K14" s="94"/>
    </row>
    <row r="15" spans="1:11" s="21" customFormat="1" ht="31.5">
      <c r="A15" s="51">
        <f>ROW()-13</f>
        <v>2</v>
      </c>
      <c r="B15" s="65" t="s">
        <v>146</v>
      </c>
      <c r="C15" s="66" t="s">
        <v>147</v>
      </c>
      <c r="D15" s="66"/>
      <c r="E15" s="67" t="s">
        <v>202</v>
      </c>
      <c r="F15" s="55">
        <v>707000</v>
      </c>
      <c r="G15" s="56">
        <f>$C$11*F15</f>
        <v>1414000</v>
      </c>
      <c r="H15" s="110">
        <v>45454</v>
      </c>
      <c r="I15" s="81" t="s">
        <v>468</v>
      </c>
      <c r="J15" s="57" t="s">
        <v>212</v>
      </c>
      <c r="K15" s="38"/>
    </row>
    <row r="16" spans="1:11" s="21" customFormat="1" ht="15.75">
      <c r="A16" s="51">
        <f>ROW()-13</f>
        <v>3</v>
      </c>
      <c r="B16" s="65" t="s">
        <v>142</v>
      </c>
      <c r="C16" s="66" t="s">
        <v>143</v>
      </c>
      <c r="D16" s="66"/>
      <c r="E16" s="67" t="s">
        <v>201</v>
      </c>
      <c r="F16" s="55">
        <v>685000</v>
      </c>
      <c r="G16" s="56">
        <f>$C$11*F16</f>
        <v>1370000</v>
      </c>
      <c r="H16" s="110">
        <v>45454</v>
      </c>
      <c r="I16" s="81" t="s">
        <v>476</v>
      </c>
      <c r="J16" s="57" t="s">
        <v>210</v>
      </c>
      <c r="K16" s="38"/>
    </row>
    <row r="17" spans="1:11" s="21" customFormat="1" ht="15.75">
      <c r="A17" s="51">
        <f>ROW()-13</f>
        <v>4</v>
      </c>
      <c r="B17" s="65" t="s">
        <v>140</v>
      </c>
      <c r="C17" s="66" t="s">
        <v>141</v>
      </c>
      <c r="D17" s="66"/>
      <c r="E17" s="67" t="s">
        <v>200</v>
      </c>
      <c r="F17" s="55">
        <v>685000</v>
      </c>
      <c r="G17" s="56">
        <f>$C$11*F17</f>
        <v>1370000</v>
      </c>
      <c r="H17" s="110">
        <v>45458</v>
      </c>
      <c r="I17" s="81" t="s">
        <v>477</v>
      </c>
      <c r="J17" s="57" t="s">
        <v>209</v>
      </c>
      <c r="K17" s="38"/>
    </row>
    <row r="18" spans="1:11" s="21" customFormat="1" ht="15.75">
      <c r="A18" s="51">
        <f>ROW()-13</f>
        <v>5</v>
      </c>
      <c r="B18" s="65" t="s">
        <v>144</v>
      </c>
      <c r="C18" s="66" t="s">
        <v>145</v>
      </c>
      <c r="D18" s="66"/>
      <c r="E18" s="67" t="s">
        <v>92</v>
      </c>
      <c r="F18" s="55">
        <v>685000</v>
      </c>
      <c r="G18" s="56">
        <f>$C$11*F18</f>
        <v>1370000</v>
      </c>
      <c r="H18" s="110">
        <v>45457</v>
      </c>
      <c r="I18" s="81" t="s">
        <v>478</v>
      </c>
      <c r="J18" s="57" t="s">
        <v>211</v>
      </c>
    </row>
    <row r="19" spans="1:11" s="21" customFormat="1" ht="15.75">
      <c r="A19" s="51">
        <f>ROW()-13</f>
        <v>6</v>
      </c>
      <c r="B19" s="65" t="s">
        <v>175</v>
      </c>
      <c r="C19" s="66" t="s">
        <v>149</v>
      </c>
      <c r="D19" s="66"/>
      <c r="E19" s="67" t="s">
        <v>204</v>
      </c>
      <c r="F19" s="55">
        <v>685000</v>
      </c>
      <c r="G19" s="56">
        <f>$C$11*F19</f>
        <v>1370000</v>
      </c>
      <c r="H19" s="110">
        <v>45456</v>
      </c>
      <c r="I19" s="81" t="s">
        <v>479</v>
      </c>
      <c r="J19" s="57" t="s">
        <v>214</v>
      </c>
    </row>
    <row r="20" spans="1:11" s="21" customFormat="1" ht="15.75">
      <c r="A20" s="51">
        <f>ROW()-13</f>
        <v>7</v>
      </c>
      <c r="B20" s="65" t="s">
        <v>177</v>
      </c>
      <c r="C20" s="66" t="s">
        <v>151</v>
      </c>
      <c r="D20" s="66"/>
      <c r="E20" s="67" t="s">
        <v>95</v>
      </c>
      <c r="F20" s="55">
        <v>685000</v>
      </c>
      <c r="G20" s="56">
        <f>$C$11*F20</f>
        <v>1370000</v>
      </c>
      <c r="H20" s="110">
        <v>45456</v>
      </c>
      <c r="I20" s="81" t="s">
        <v>480</v>
      </c>
      <c r="J20" s="57" t="s">
        <v>216</v>
      </c>
    </row>
    <row r="21" spans="1:11" s="21" customFormat="1" ht="15.75">
      <c r="A21" s="51">
        <f>ROW()-13</f>
        <v>8</v>
      </c>
      <c r="B21" s="65" t="s">
        <v>180</v>
      </c>
      <c r="C21" s="66" t="s">
        <v>154</v>
      </c>
      <c r="D21" s="66"/>
      <c r="E21" s="67" t="s">
        <v>205</v>
      </c>
      <c r="F21" s="55">
        <v>685000</v>
      </c>
      <c r="G21" s="56">
        <f>$C$11*F21</f>
        <v>1370000</v>
      </c>
      <c r="H21" s="110">
        <v>45456</v>
      </c>
      <c r="I21" s="81" t="s">
        <v>469</v>
      </c>
      <c r="J21" s="57" t="s">
        <v>219</v>
      </c>
    </row>
    <row r="22" spans="1:11" s="21" customFormat="1" ht="15.75">
      <c r="A22" s="51">
        <f>ROW()-13</f>
        <v>9</v>
      </c>
      <c r="B22" s="65" t="s">
        <v>179</v>
      </c>
      <c r="C22" s="66" t="s">
        <v>153</v>
      </c>
      <c r="D22" s="66"/>
      <c r="E22" s="67" t="s">
        <v>96</v>
      </c>
      <c r="F22" s="55">
        <v>685000</v>
      </c>
      <c r="G22" s="56">
        <f>$C$11*F22</f>
        <v>1370000</v>
      </c>
      <c r="H22" s="110">
        <v>45460</v>
      </c>
      <c r="I22" s="81" t="s">
        <v>481</v>
      </c>
      <c r="J22" s="57" t="s">
        <v>218</v>
      </c>
    </row>
    <row r="23" spans="1:11" s="21" customFormat="1" ht="15.75">
      <c r="A23" s="51">
        <f>ROW()-13</f>
        <v>10</v>
      </c>
      <c r="B23" s="65" t="s">
        <v>176</v>
      </c>
      <c r="C23" s="66" t="s">
        <v>150</v>
      </c>
      <c r="D23" s="66"/>
      <c r="E23" s="67" t="s">
        <v>94</v>
      </c>
      <c r="F23" s="55">
        <v>685000</v>
      </c>
      <c r="G23" s="56">
        <f>$C$11*F23</f>
        <v>1370000</v>
      </c>
      <c r="H23" s="110">
        <v>45456</v>
      </c>
      <c r="I23" s="81" t="s">
        <v>482</v>
      </c>
      <c r="J23" s="57" t="s">
        <v>215</v>
      </c>
    </row>
    <row r="24" spans="1:11" s="21" customFormat="1" ht="15.75">
      <c r="A24" s="51">
        <f>ROW()-13</f>
        <v>11</v>
      </c>
      <c r="B24" s="68" t="s">
        <v>174</v>
      </c>
      <c r="C24" s="66" t="s">
        <v>148</v>
      </c>
      <c r="D24" s="69"/>
      <c r="E24" s="70" t="s">
        <v>203</v>
      </c>
      <c r="F24" s="55">
        <v>685000</v>
      </c>
      <c r="G24" s="56">
        <f>$C$11*F24</f>
        <v>1370000</v>
      </c>
      <c r="H24" s="116">
        <v>45454</v>
      </c>
      <c r="I24" s="81" t="s">
        <v>483</v>
      </c>
      <c r="J24" s="57" t="s">
        <v>213</v>
      </c>
    </row>
    <row r="25" spans="1:11" s="21" customFormat="1" ht="31.5">
      <c r="A25" s="51">
        <f>ROW()-13</f>
        <v>12</v>
      </c>
      <c r="B25" s="68" t="s">
        <v>178</v>
      </c>
      <c r="C25" s="66" t="s">
        <v>152</v>
      </c>
      <c r="D25" s="69"/>
      <c r="E25" s="70" t="s">
        <v>203</v>
      </c>
      <c r="F25" s="55">
        <v>685000</v>
      </c>
      <c r="G25" s="56">
        <f>$C$11*F25</f>
        <v>1370000</v>
      </c>
      <c r="H25" s="116">
        <v>45455</v>
      </c>
      <c r="I25" s="81" t="s">
        <v>484</v>
      </c>
      <c r="J25" s="57" t="s">
        <v>217</v>
      </c>
    </row>
    <row r="26" spans="1:11" s="21" customFormat="1" ht="15.75">
      <c r="A26" s="51">
        <f>ROW()-13</f>
        <v>13</v>
      </c>
      <c r="B26" s="68" t="s">
        <v>184</v>
      </c>
      <c r="C26" s="66" t="s">
        <v>158</v>
      </c>
      <c r="D26" s="69"/>
      <c r="E26" s="70" t="s">
        <v>101</v>
      </c>
      <c r="F26" s="55">
        <v>728000</v>
      </c>
      <c r="G26" s="56">
        <f>$C$11*F26</f>
        <v>1456000</v>
      </c>
      <c r="H26" s="116">
        <v>45452</v>
      </c>
      <c r="I26" s="81" t="s">
        <v>485</v>
      </c>
      <c r="J26" s="57" t="s">
        <v>223</v>
      </c>
    </row>
    <row r="27" spans="1:11" s="21" customFormat="1" ht="15.75">
      <c r="A27" s="51">
        <f>ROW()-13</f>
        <v>14</v>
      </c>
      <c r="B27" s="68" t="s">
        <v>181</v>
      </c>
      <c r="C27" s="66" t="s">
        <v>155</v>
      </c>
      <c r="D27" s="69"/>
      <c r="E27" s="70" t="s">
        <v>98</v>
      </c>
      <c r="F27" s="55">
        <v>728000</v>
      </c>
      <c r="G27" s="56">
        <f>$C$11*F27</f>
        <v>1456000</v>
      </c>
      <c r="H27" s="116">
        <v>45456</v>
      </c>
      <c r="I27" s="81" t="s">
        <v>486</v>
      </c>
      <c r="J27" s="57" t="s">
        <v>220</v>
      </c>
    </row>
    <row r="28" spans="1:11" s="21" customFormat="1" ht="15.75">
      <c r="A28" s="51">
        <f>ROW()-13</f>
        <v>15</v>
      </c>
      <c r="B28" s="68" t="s">
        <v>182</v>
      </c>
      <c r="C28" s="66" t="s">
        <v>156</v>
      </c>
      <c r="D28" s="69"/>
      <c r="E28" s="70" t="s">
        <v>99</v>
      </c>
      <c r="F28" s="55">
        <v>728000</v>
      </c>
      <c r="G28" s="56">
        <f>$C$11*F28</f>
        <v>1456000</v>
      </c>
      <c r="H28" s="116">
        <v>45455</v>
      </c>
      <c r="I28" s="81" t="s">
        <v>487</v>
      </c>
      <c r="J28" s="57" t="s">
        <v>221</v>
      </c>
    </row>
    <row r="29" spans="1:11" s="21" customFormat="1" ht="15.75">
      <c r="A29" s="51">
        <f>ROW()-13</f>
        <v>16</v>
      </c>
      <c r="B29" s="68" t="s">
        <v>183</v>
      </c>
      <c r="C29" s="66" t="s">
        <v>157</v>
      </c>
      <c r="D29" s="69"/>
      <c r="E29" s="70" t="s">
        <v>99</v>
      </c>
      <c r="F29" s="55">
        <v>728000</v>
      </c>
      <c r="G29" s="56">
        <f>$C$11*F29</f>
        <v>1456000</v>
      </c>
      <c r="H29" s="116">
        <v>45465</v>
      </c>
      <c r="I29" s="81" t="s">
        <v>488</v>
      </c>
      <c r="J29" s="57" t="s">
        <v>222</v>
      </c>
    </row>
    <row r="30" spans="1:11" s="21" customFormat="1" ht="15.75">
      <c r="A30" s="51">
        <f>ROW()-13</f>
        <v>17</v>
      </c>
      <c r="B30" s="68" t="s">
        <v>193</v>
      </c>
      <c r="C30" s="66" t="s">
        <v>167</v>
      </c>
      <c r="D30" s="69"/>
      <c r="E30" s="70" t="s">
        <v>208</v>
      </c>
      <c r="F30" s="55">
        <v>728000</v>
      </c>
      <c r="G30" s="56">
        <f>$C$11*F30</f>
        <v>1456000</v>
      </c>
      <c r="H30" s="116">
        <v>45456</v>
      </c>
      <c r="I30" s="81" t="s">
        <v>489</v>
      </c>
      <c r="J30" s="57" t="s">
        <v>232</v>
      </c>
    </row>
    <row r="31" spans="1:11" s="21" customFormat="1" ht="15.75">
      <c r="A31" s="51">
        <f>ROW()-13</f>
        <v>18</v>
      </c>
      <c r="B31" s="68" t="s">
        <v>189</v>
      </c>
      <c r="C31" s="66" t="s">
        <v>163</v>
      </c>
      <c r="D31" s="69"/>
      <c r="E31" s="70" t="s">
        <v>104</v>
      </c>
      <c r="F31" s="55">
        <v>728000</v>
      </c>
      <c r="G31" s="56">
        <f>$C$11*F31</f>
        <v>1456000</v>
      </c>
      <c r="H31" s="116">
        <v>45452</v>
      </c>
      <c r="I31" s="81" t="s">
        <v>490</v>
      </c>
      <c r="J31" s="57" t="s">
        <v>228</v>
      </c>
    </row>
    <row r="32" spans="1:11" s="21" customFormat="1" ht="15.75">
      <c r="A32" s="51">
        <f>ROW()-13</f>
        <v>19</v>
      </c>
      <c r="B32" s="68" t="s">
        <v>190</v>
      </c>
      <c r="C32" s="66" t="s">
        <v>164</v>
      </c>
      <c r="D32" s="69"/>
      <c r="E32" s="70" t="s">
        <v>104</v>
      </c>
      <c r="F32" s="55">
        <v>728000</v>
      </c>
      <c r="G32" s="56">
        <f>$C$11*F32</f>
        <v>1456000</v>
      </c>
      <c r="H32" s="116">
        <v>45450</v>
      </c>
      <c r="I32" s="81" t="s">
        <v>491</v>
      </c>
      <c r="J32" s="57" t="s">
        <v>229</v>
      </c>
    </row>
    <row r="33" spans="1:11" s="21" customFormat="1" ht="15.75">
      <c r="A33" s="51">
        <f>ROW()-13</f>
        <v>20</v>
      </c>
      <c r="B33" s="68" t="s">
        <v>191</v>
      </c>
      <c r="C33" s="66" t="s">
        <v>165</v>
      </c>
      <c r="D33" s="69"/>
      <c r="E33" s="70" t="s">
        <v>104</v>
      </c>
      <c r="F33" s="55">
        <v>728000</v>
      </c>
      <c r="G33" s="56">
        <f>$C$11*F33</f>
        <v>1456000</v>
      </c>
      <c r="H33" s="116">
        <v>45452</v>
      </c>
      <c r="I33" s="81" t="s">
        <v>492</v>
      </c>
      <c r="J33" s="57" t="s">
        <v>230</v>
      </c>
    </row>
    <row r="34" spans="1:11" s="21" customFormat="1" ht="15.75">
      <c r="A34" s="51">
        <f>ROW()-13</f>
        <v>21</v>
      </c>
      <c r="B34" s="68" t="s">
        <v>192</v>
      </c>
      <c r="C34" s="66" t="s">
        <v>166</v>
      </c>
      <c r="D34" s="69"/>
      <c r="E34" s="70" t="s">
        <v>104</v>
      </c>
      <c r="F34" s="55">
        <v>728000</v>
      </c>
      <c r="G34" s="56">
        <f>$C$11*F34</f>
        <v>1456000</v>
      </c>
      <c r="H34" s="116">
        <v>45453</v>
      </c>
      <c r="I34" s="81" t="s">
        <v>493</v>
      </c>
      <c r="J34" s="57" t="s">
        <v>231</v>
      </c>
    </row>
    <row r="35" spans="1:11" s="21" customFormat="1" ht="15.75">
      <c r="A35" s="51">
        <f>ROW()-13</f>
        <v>22</v>
      </c>
      <c r="B35" s="68" t="s">
        <v>185</v>
      </c>
      <c r="C35" s="66" t="s">
        <v>159</v>
      </c>
      <c r="D35" s="69"/>
      <c r="E35" s="70" t="s">
        <v>207</v>
      </c>
      <c r="F35" s="55">
        <v>738000</v>
      </c>
      <c r="G35" s="56">
        <f>$C$11*F35</f>
        <v>1476000</v>
      </c>
      <c r="H35" s="116">
        <v>45466</v>
      </c>
      <c r="I35" s="81" t="s">
        <v>494</v>
      </c>
      <c r="J35" s="57" t="s">
        <v>224</v>
      </c>
    </row>
    <row r="36" spans="1:11" s="21" customFormat="1" ht="15.75">
      <c r="A36" s="51">
        <f>ROW()-13</f>
        <v>23</v>
      </c>
      <c r="B36" s="68" t="s">
        <v>186</v>
      </c>
      <c r="C36" s="66" t="s">
        <v>160</v>
      </c>
      <c r="D36" s="69"/>
      <c r="E36" s="70" t="s">
        <v>207</v>
      </c>
      <c r="F36" s="55">
        <v>738000</v>
      </c>
      <c r="G36" s="56">
        <f>$C$11*F36</f>
        <v>1476000</v>
      </c>
      <c r="H36" s="116">
        <v>45465</v>
      </c>
      <c r="I36" s="81" t="s">
        <v>495</v>
      </c>
      <c r="J36" s="57" t="s">
        <v>225</v>
      </c>
    </row>
    <row r="37" spans="1:11" s="21" customFormat="1" ht="31.5">
      <c r="A37" s="51">
        <f>ROW()-13</f>
        <v>24</v>
      </c>
      <c r="B37" s="68" t="s">
        <v>187</v>
      </c>
      <c r="C37" s="66" t="s">
        <v>161</v>
      </c>
      <c r="D37" s="69"/>
      <c r="E37" s="70" t="s">
        <v>207</v>
      </c>
      <c r="F37" s="55">
        <v>738000</v>
      </c>
      <c r="G37" s="56">
        <f>$C$11*F37</f>
        <v>1476000</v>
      </c>
      <c r="H37" s="116">
        <v>45465</v>
      </c>
      <c r="I37" s="81" t="s">
        <v>470</v>
      </c>
      <c r="J37" s="57" t="s">
        <v>226</v>
      </c>
    </row>
    <row r="38" spans="1:11" s="21" customFormat="1" ht="15.75">
      <c r="A38" s="51">
        <f>ROW()-13</f>
        <v>25</v>
      </c>
      <c r="B38" s="68" t="s">
        <v>188</v>
      </c>
      <c r="C38" s="66" t="s">
        <v>162</v>
      </c>
      <c r="D38" s="69"/>
      <c r="E38" s="70" t="s">
        <v>207</v>
      </c>
      <c r="F38" s="55">
        <v>738000</v>
      </c>
      <c r="G38" s="56">
        <f>$C$11*F38</f>
        <v>1476000</v>
      </c>
      <c r="H38" s="116">
        <v>45465</v>
      </c>
      <c r="I38" s="81" t="s">
        <v>496</v>
      </c>
      <c r="J38" s="57" t="s">
        <v>227</v>
      </c>
    </row>
    <row r="39" spans="1:11" s="21" customFormat="1" ht="15.75">
      <c r="A39" s="51">
        <f>ROW()-13</f>
        <v>26</v>
      </c>
      <c r="B39" s="52" t="s">
        <v>266</v>
      </c>
      <c r="C39" s="53" t="s">
        <v>250</v>
      </c>
      <c r="D39" s="53"/>
      <c r="E39" s="54" t="s">
        <v>103</v>
      </c>
      <c r="F39" s="55">
        <v>685000</v>
      </c>
      <c r="G39" s="56">
        <f>'Cơ nhiệt_L3'!$C$11*F39</f>
        <v>1370000</v>
      </c>
      <c r="H39" s="109">
        <v>45454</v>
      </c>
      <c r="I39" s="81" t="s">
        <v>473</v>
      </c>
      <c r="J39" s="57" t="s">
        <v>294</v>
      </c>
      <c r="K39" s="38"/>
    </row>
    <row r="40" spans="1:11" s="21" customFormat="1" ht="15.75">
      <c r="A40" s="51">
        <f>ROW()-13</f>
        <v>27</v>
      </c>
      <c r="B40" s="68" t="s">
        <v>198</v>
      </c>
      <c r="C40" s="66" t="s">
        <v>172</v>
      </c>
      <c r="D40" s="69"/>
      <c r="E40" s="70" t="s">
        <v>111</v>
      </c>
      <c r="F40" s="55">
        <v>728000</v>
      </c>
      <c r="G40" s="56">
        <f>$C$11*F40</f>
        <v>1456000</v>
      </c>
      <c r="H40" s="116">
        <v>45456</v>
      </c>
      <c r="I40" s="81" t="s">
        <v>497</v>
      </c>
      <c r="J40" s="57" t="s">
        <v>237</v>
      </c>
    </row>
    <row r="41" spans="1:11" s="21" customFormat="1" ht="15.75">
      <c r="A41" s="51">
        <f>ROW()-13</f>
        <v>28</v>
      </c>
      <c r="B41" s="68" t="s">
        <v>199</v>
      </c>
      <c r="C41" s="66" t="s">
        <v>173</v>
      </c>
      <c r="D41" s="69"/>
      <c r="E41" s="70" t="s">
        <v>112</v>
      </c>
      <c r="F41" s="55">
        <v>728000</v>
      </c>
      <c r="G41" s="56">
        <f>$C$11*F41</f>
        <v>1456000</v>
      </c>
      <c r="H41" s="116">
        <v>45458</v>
      </c>
      <c r="I41" s="81" t="s">
        <v>498</v>
      </c>
      <c r="J41" s="57" t="s">
        <v>238</v>
      </c>
    </row>
    <row r="42" spans="1:11" s="21" customFormat="1" ht="31.5">
      <c r="A42" s="51">
        <f>ROW()-13</f>
        <v>29</v>
      </c>
      <c r="B42" s="68" t="s">
        <v>194</v>
      </c>
      <c r="C42" s="66" t="s">
        <v>168</v>
      </c>
      <c r="D42" s="69"/>
      <c r="E42" s="70" t="s">
        <v>108</v>
      </c>
      <c r="F42" s="55">
        <v>738000</v>
      </c>
      <c r="G42" s="56">
        <f>$C$11*F42</f>
        <v>1476000</v>
      </c>
      <c r="H42" s="116">
        <v>45453</v>
      </c>
      <c r="I42" s="81" t="s">
        <v>499</v>
      </c>
      <c r="J42" s="57" t="s">
        <v>233</v>
      </c>
    </row>
    <row r="43" spans="1:11" s="21" customFormat="1" ht="15.75">
      <c r="A43" s="51">
        <f>ROW()-13</f>
        <v>30</v>
      </c>
      <c r="B43" s="68" t="s">
        <v>195</v>
      </c>
      <c r="C43" s="66" t="s">
        <v>169</v>
      </c>
      <c r="D43" s="69"/>
      <c r="E43" s="70" t="s">
        <v>108</v>
      </c>
      <c r="F43" s="55">
        <v>738000</v>
      </c>
      <c r="G43" s="56">
        <f>$C$11*F43</f>
        <v>1476000</v>
      </c>
      <c r="H43" s="116">
        <v>45454</v>
      </c>
      <c r="I43" s="81" t="s">
        <v>471</v>
      </c>
      <c r="J43" s="57" t="s">
        <v>234</v>
      </c>
    </row>
    <row r="44" spans="1:11" ht="14.25" customHeight="1">
      <c r="A44" s="126" t="s">
        <v>18</v>
      </c>
      <c r="B44" s="126"/>
      <c r="C44" s="126"/>
      <c r="D44" s="126"/>
      <c r="E44" s="126"/>
      <c r="F44" s="58"/>
      <c r="G44" s="59">
        <f>SUM(G15:G43)</f>
        <v>41356000</v>
      </c>
      <c r="H44" s="110"/>
      <c r="I44" s="71"/>
      <c r="J44" s="57"/>
    </row>
    <row r="45" spans="1:11" ht="6" customHeight="1">
      <c r="A45" s="29"/>
      <c r="B45" s="29"/>
      <c r="C45" s="29"/>
      <c r="D45" s="29"/>
      <c r="E45" s="29"/>
      <c r="F45" s="15"/>
      <c r="G45" s="30"/>
    </row>
    <row r="46" spans="1:11">
      <c r="A46" s="27" t="s">
        <v>19</v>
      </c>
    </row>
    <row r="47" spans="1:11">
      <c r="E47" s="127" t="s">
        <v>440</v>
      </c>
      <c r="F47" s="127"/>
      <c r="G47" s="127"/>
      <c r="H47" s="128"/>
      <c r="I47" s="42"/>
      <c r="J47" s="42"/>
    </row>
    <row r="48" spans="1:11">
      <c r="A48" s="124" t="s">
        <v>35</v>
      </c>
      <c r="B48" s="124"/>
      <c r="C48" s="124"/>
      <c r="D48" s="41"/>
      <c r="E48" s="124" t="s">
        <v>20</v>
      </c>
      <c r="F48" s="124"/>
      <c r="G48" s="124"/>
      <c r="H48" s="125"/>
      <c r="I48" s="41"/>
      <c r="J48" s="41"/>
    </row>
    <row r="49" spans="1:10">
      <c r="A49" s="41"/>
      <c r="B49" s="41"/>
      <c r="D49" s="41"/>
      <c r="E49" s="27"/>
      <c r="F49" s="27"/>
      <c r="G49" s="27"/>
      <c r="H49" s="98"/>
      <c r="I49" s="27"/>
    </row>
    <row r="50" spans="1:10">
      <c r="A50" s="41"/>
      <c r="B50" s="41"/>
      <c r="D50" s="41"/>
      <c r="E50" s="27"/>
      <c r="F50" s="27"/>
      <c r="G50" s="27"/>
      <c r="H50" s="98"/>
      <c r="I50" s="27"/>
    </row>
    <row r="51" spans="1:10">
      <c r="F51" s="32"/>
      <c r="G51" s="22"/>
      <c r="H51" s="98"/>
      <c r="I51" s="22"/>
      <c r="J51" s="22"/>
    </row>
    <row r="52" spans="1:10">
      <c r="A52" s="124" t="s">
        <v>36</v>
      </c>
      <c r="B52" s="124"/>
      <c r="C52" s="124"/>
      <c r="D52" s="41"/>
      <c r="E52" s="124" t="s">
        <v>27</v>
      </c>
      <c r="F52" s="124"/>
      <c r="G52" s="124"/>
      <c r="H52" s="125"/>
      <c r="I52" s="41"/>
      <c r="J52" s="41"/>
    </row>
    <row r="53" spans="1:10">
      <c r="A53" s="35" t="s">
        <v>21</v>
      </c>
      <c r="B53" s="29"/>
      <c r="C53" s="35"/>
      <c r="D53" s="29"/>
      <c r="E53" s="41"/>
      <c r="F53" s="15"/>
      <c r="G53" s="15"/>
    </row>
    <row r="54" spans="1:10">
      <c r="A54" s="22" t="s">
        <v>22</v>
      </c>
      <c r="B54" s="41"/>
      <c r="E54" s="36"/>
      <c r="F54" s="37"/>
      <c r="G54" s="23"/>
    </row>
    <row r="55" spans="1:10">
      <c r="A55" s="22" t="s">
        <v>23</v>
      </c>
      <c r="B55" s="41"/>
      <c r="E55" s="36"/>
      <c r="F55" s="37"/>
    </row>
    <row r="56" spans="1:10">
      <c r="C56" s="41" t="s">
        <v>24</v>
      </c>
      <c r="D56" s="41"/>
      <c r="G56" s="15" t="s">
        <v>25</v>
      </c>
    </row>
    <row r="57" spans="1:10">
      <c r="C57" s="41"/>
      <c r="D57" s="41"/>
      <c r="G57" s="15"/>
    </row>
    <row r="59" spans="1:10">
      <c r="C59" s="41"/>
      <c r="D59" s="41"/>
      <c r="G59" s="15"/>
    </row>
    <row r="67" spans="1:9">
      <c r="A67" s="41"/>
      <c r="E67" s="27"/>
      <c r="F67" s="34"/>
      <c r="G67" s="15"/>
      <c r="I67" s="15"/>
    </row>
    <row r="68" spans="1:9">
      <c r="A68" s="41"/>
      <c r="E68" s="27"/>
      <c r="F68" s="34"/>
      <c r="G68" s="15"/>
      <c r="I68" s="15"/>
    </row>
  </sheetData>
  <protectedRanges>
    <protectedRange sqref="B15:D16 D17 B17" name="Range3"/>
    <protectedRange sqref="E17" name="Range4"/>
    <protectedRange sqref="B18 D18" name="Range3_1"/>
    <protectedRange sqref="E18" name="Range4_1"/>
    <protectedRange sqref="B19 D19" name="Range3_2"/>
    <protectedRange sqref="E19" name="Range4_2"/>
    <protectedRange sqref="B20 D20 D31:D38 B30 B42:B43 B41 D21:D29 B21:B29 D30 B31:B38 D40 B40 D41 D42:D43" name="Range3_3"/>
    <protectedRange sqref="E20:E38 E40:E43" name="Range4_3"/>
    <protectedRange sqref="E14:E16" name="Range4_5"/>
    <protectedRange sqref="C17:C38 C40:C43" name="Range3_5"/>
    <protectedRange sqref="D39 B39" name="Range3_3_1"/>
    <protectedRange sqref="E39" name="Range4_3_1"/>
    <protectedRange sqref="C39" name="Range3_5_1"/>
  </protectedRanges>
  <autoFilter ref="A13:K44"/>
  <sortState ref="B14:J63">
    <sortCondition ref="E14:E63"/>
  </sortState>
  <mergeCells count="13">
    <mergeCell ref="A52:C52"/>
    <mergeCell ref="E52:H52"/>
    <mergeCell ref="A2:D2"/>
    <mergeCell ref="E2:I2"/>
    <mergeCell ref="A3:D3"/>
    <mergeCell ref="E3:I3"/>
    <mergeCell ref="A5:D5"/>
    <mergeCell ref="A11:B11"/>
    <mergeCell ref="A12:H12"/>
    <mergeCell ref="A44:E44"/>
    <mergeCell ref="E47:H47"/>
    <mergeCell ref="A48:C48"/>
    <mergeCell ref="E48:H48"/>
  </mergeCells>
  <conditionalFormatting sqref="B17 B16:D16 E17 B14:E14 C17:C38 D22:E38 B22:B38 B40:E43">
    <cfRule type="expression" dxfId="52" priority="27" stopIfTrue="1">
      <formula>MAX(#REF!)&lt;4</formula>
    </cfRule>
  </conditionalFormatting>
  <conditionalFormatting sqref="B18 E18">
    <cfRule type="expression" dxfId="51" priority="26" stopIfTrue="1">
      <formula>MAX(#REF!)&lt;4</formula>
    </cfRule>
  </conditionalFormatting>
  <conditionalFormatting sqref="B19 E19">
    <cfRule type="expression" dxfId="50" priority="25" stopIfTrue="1">
      <formula>MAX(#REF!)&lt;4</formula>
    </cfRule>
  </conditionalFormatting>
  <conditionalFormatting sqref="B20:B21 E20:E21">
    <cfRule type="expression" dxfId="49" priority="23" stopIfTrue="1">
      <formula>MAX(#REF!)&lt;4</formula>
    </cfRule>
  </conditionalFormatting>
  <conditionalFormatting sqref="E16">
    <cfRule type="expression" dxfId="48" priority="17" stopIfTrue="1">
      <formula>MAX(#REF!)&lt;4</formula>
    </cfRule>
  </conditionalFormatting>
  <conditionalFormatting sqref="D17">
    <cfRule type="expression" dxfId="47" priority="16" stopIfTrue="1">
      <formula>MAX(#REF!)&lt;4</formula>
    </cfRule>
  </conditionalFormatting>
  <conditionalFormatting sqref="D18">
    <cfRule type="expression" dxfId="46" priority="15" stopIfTrue="1">
      <formula>MAX(#REF!)&lt;4</formula>
    </cfRule>
  </conditionalFormatting>
  <conditionalFormatting sqref="D19">
    <cfRule type="expression" dxfId="45" priority="14" stopIfTrue="1">
      <formula>MAX(#REF!)&lt;4</formula>
    </cfRule>
  </conditionalFormatting>
  <conditionalFormatting sqref="D20:D21">
    <cfRule type="expression" dxfId="44" priority="13" stopIfTrue="1">
      <formula>MAX(#REF!)&lt;4</formula>
    </cfRule>
  </conditionalFormatting>
  <conditionalFormatting sqref="B15:D15">
    <cfRule type="expression" dxfId="43" priority="3" stopIfTrue="1">
      <formula>MAX(#REF!)&lt;4</formula>
    </cfRule>
  </conditionalFormatting>
  <conditionalFormatting sqref="E15">
    <cfRule type="expression" dxfId="42" priority="2" stopIfTrue="1">
      <formula>MAX(#REF!)&lt;4</formula>
    </cfRule>
  </conditionalFormatting>
  <conditionalFormatting sqref="B39:E39">
    <cfRule type="expression" dxfId="41" priority="1" stopIfTrue="1">
      <formula>MAX(#REF!)&lt;4</formula>
    </cfRule>
  </conditionalFormatting>
  <printOptions horizontalCentered="1"/>
  <pageMargins left="0.2" right="0.2" top="0.25" bottom="0.25" header="0.05" footer="0.05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9"/>
  <sheetViews>
    <sheetView topLeftCell="A26" workbookViewId="0">
      <selection activeCell="K35" sqref="K35"/>
    </sheetView>
  </sheetViews>
  <sheetFormatPr defaultColWidth="9.140625" defaultRowHeight="15"/>
  <cols>
    <col min="1" max="1" width="6.140625" style="27" customWidth="1"/>
    <col min="2" max="2" width="12.85546875" style="31" customWidth="1"/>
    <col min="3" max="3" width="23.28515625" style="27" customWidth="1"/>
    <col min="4" max="4" width="8.140625" style="27" hidden="1" customWidth="1"/>
    <col min="5" max="5" width="15.85546875" style="32" customWidth="1"/>
    <col min="6" max="6" width="9.28515625" style="32" customWidth="1"/>
    <col min="7" max="7" width="12.28515625" style="34" customWidth="1"/>
    <col min="8" max="8" width="10.140625" style="98" customWidth="1"/>
    <col min="9" max="9" width="8.7109375" style="27" customWidth="1"/>
    <col min="10" max="10" width="12.140625" style="27" customWidth="1"/>
    <col min="11" max="11" width="15.42578125" style="27" customWidth="1"/>
    <col min="12" max="16384" width="9.140625" style="27"/>
  </cols>
  <sheetData>
    <row r="2" spans="1:11" s="22" customFormat="1" ht="14.25">
      <c r="A2" s="124" t="s">
        <v>0</v>
      </c>
      <c r="B2" s="124"/>
      <c r="C2" s="124"/>
      <c r="D2" s="124"/>
      <c r="E2" s="124" t="s">
        <v>1</v>
      </c>
      <c r="F2" s="124"/>
      <c r="G2" s="124"/>
      <c r="H2" s="124"/>
      <c r="I2" s="124"/>
    </row>
    <row r="3" spans="1:11" s="22" customFormat="1" ht="14.25">
      <c r="A3" s="124" t="s">
        <v>2</v>
      </c>
      <c r="B3" s="124"/>
      <c r="C3" s="124"/>
      <c r="D3" s="124"/>
      <c r="E3" s="129" t="s">
        <v>3</v>
      </c>
      <c r="F3" s="129"/>
      <c r="G3" s="129"/>
      <c r="H3" s="129"/>
      <c r="I3" s="129"/>
    </row>
    <row r="4" spans="1:11" s="22" customFormat="1" ht="14.25">
      <c r="A4" s="22" t="s">
        <v>4</v>
      </c>
      <c r="E4" s="40"/>
      <c r="F4" s="40"/>
      <c r="G4" s="23"/>
      <c r="H4" s="98"/>
    </row>
    <row r="5" spans="1:11" s="22" customFormat="1" ht="14.25">
      <c r="A5" s="129" t="s">
        <v>5</v>
      </c>
      <c r="B5" s="129"/>
      <c r="C5" s="129"/>
      <c r="D5" s="129"/>
      <c r="E5" s="40"/>
      <c r="F5" s="40"/>
      <c r="G5" s="23"/>
      <c r="H5" s="98"/>
    </row>
    <row r="6" spans="1:11" s="22" customFormat="1" ht="14.25">
      <c r="B6" s="41"/>
      <c r="E6" s="40"/>
      <c r="F6" s="40"/>
      <c r="G6" s="23"/>
      <c r="H6" s="98"/>
    </row>
    <row r="7" spans="1:11" ht="25.5">
      <c r="A7" s="24" t="s">
        <v>30</v>
      </c>
      <c r="B7" s="24"/>
      <c r="C7" s="24"/>
      <c r="D7" s="24"/>
      <c r="E7" s="24"/>
      <c r="F7" s="24"/>
      <c r="G7" s="25"/>
      <c r="H7" s="108"/>
      <c r="I7" s="26"/>
    </row>
    <row r="8" spans="1:11">
      <c r="A8" s="41"/>
      <c r="B8" s="41"/>
      <c r="C8" s="41"/>
      <c r="D8" s="41"/>
      <c r="E8" s="41"/>
      <c r="F8" s="41"/>
      <c r="G8" s="15"/>
      <c r="I8" s="41"/>
    </row>
    <row r="9" spans="1:11">
      <c r="A9" s="22" t="s">
        <v>26</v>
      </c>
      <c r="B9" s="22" t="s">
        <v>306</v>
      </c>
      <c r="C9" s="22"/>
      <c r="D9" s="41"/>
      <c r="E9" s="40" t="s">
        <v>6</v>
      </c>
      <c r="F9" s="14" t="s">
        <v>37</v>
      </c>
      <c r="G9" s="15"/>
      <c r="I9" s="41"/>
    </row>
    <row r="10" spans="1:11">
      <c r="A10" s="22" t="s">
        <v>7</v>
      </c>
      <c r="B10" s="22"/>
      <c r="C10" s="22" t="s">
        <v>28</v>
      </c>
      <c r="E10" s="22" t="s">
        <v>8</v>
      </c>
      <c r="F10" s="14" t="s">
        <v>31</v>
      </c>
      <c r="G10" s="15"/>
      <c r="I10" s="41"/>
    </row>
    <row r="11" spans="1:11">
      <c r="A11" s="130" t="s">
        <v>9</v>
      </c>
      <c r="B11" s="130"/>
      <c r="C11" s="40">
        <v>2</v>
      </c>
      <c r="D11" s="22" t="s">
        <v>32</v>
      </c>
      <c r="E11" s="22" t="s">
        <v>32</v>
      </c>
      <c r="F11" s="22"/>
      <c r="G11" s="23"/>
      <c r="I11" s="41"/>
    </row>
    <row r="12" spans="1:11">
      <c r="A12" s="124"/>
      <c r="B12" s="124"/>
      <c r="C12" s="124"/>
      <c r="D12" s="124"/>
      <c r="E12" s="124"/>
      <c r="F12" s="124"/>
      <c r="G12" s="124"/>
      <c r="H12" s="124"/>
    </row>
    <row r="13" spans="1:11" s="28" customFormat="1" ht="47.25">
      <c r="A13" s="47" t="s">
        <v>10</v>
      </c>
      <c r="B13" s="48" t="s">
        <v>11</v>
      </c>
      <c r="C13" s="48" t="s">
        <v>12</v>
      </c>
      <c r="D13" s="48" t="s">
        <v>13</v>
      </c>
      <c r="E13" s="49" t="s">
        <v>14</v>
      </c>
      <c r="F13" s="48" t="s">
        <v>15</v>
      </c>
      <c r="G13" s="50" t="s">
        <v>16</v>
      </c>
      <c r="H13" s="111" t="s">
        <v>17</v>
      </c>
      <c r="I13" s="78" t="s">
        <v>441</v>
      </c>
      <c r="J13" s="48" t="s">
        <v>139</v>
      </c>
    </row>
    <row r="14" spans="1:11" s="90" customFormat="1" ht="15.75">
      <c r="A14" s="82">
        <f t="shared" ref="A14:A32" si="0">ROW()-13</f>
        <v>1</v>
      </c>
      <c r="B14" s="83" t="s">
        <v>564</v>
      </c>
      <c r="C14" s="84" t="s">
        <v>565</v>
      </c>
      <c r="D14" s="84"/>
      <c r="E14" s="85" t="s">
        <v>566</v>
      </c>
      <c r="F14" s="86">
        <v>728000</v>
      </c>
      <c r="G14" s="87">
        <f t="shared" ref="G14:G32" si="1">$C$11*F14</f>
        <v>1456000</v>
      </c>
      <c r="H14" s="117">
        <v>45455</v>
      </c>
      <c r="I14" s="88" t="s">
        <v>567</v>
      </c>
      <c r="J14" s="89" t="s">
        <v>568</v>
      </c>
    </row>
    <row r="15" spans="1:11" s="21" customFormat="1" ht="15.75">
      <c r="A15" s="51">
        <f t="shared" si="0"/>
        <v>2</v>
      </c>
      <c r="B15" s="72" t="s">
        <v>240</v>
      </c>
      <c r="C15" s="53" t="s">
        <v>241</v>
      </c>
      <c r="D15" s="53"/>
      <c r="E15" s="54" t="s">
        <v>278</v>
      </c>
      <c r="F15" s="55">
        <v>685000</v>
      </c>
      <c r="G15" s="56">
        <f t="shared" si="1"/>
        <v>1370000</v>
      </c>
      <c r="H15" s="109">
        <v>45455</v>
      </c>
      <c r="I15" s="81" t="s">
        <v>472</v>
      </c>
      <c r="J15" s="57" t="s">
        <v>287</v>
      </c>
    </row>
    <row r="16" spans="1:11" s="106" customFormat="1" ht="15.75">
      <c r="A16" s="99">
        <f t="shared" si="0"/>
        <v>3</v>
      </c>
      <c r="B16" s="107" t="s">
        <v>242</v>
      </c>
      <c r="C16" s="100" t="s">
        <v>243</v>
      </c>
      <c r="D16" s="100"/>
      <c r="E16" s="101" t="s">
        <v>279</v>
      </c>
      <c r="F16" s="102">
        <v>685000</v>
      </c>
      <c r="G16" s="103">
        <f t="shared" si="1"/>
        <v>1370000</v>
      </c>
      <c r="H16" s="118">
        <v>45458</v>
      </c>
      <c r="I16" s="104" t="s">
        <v>502</v>
      </c>
      <c r="J16" s="105" t="s">
        <v>288</v>
      </c>
      <c r="K16" s="106" t="s">
        <v>576</v>
      </c>
    </row>
    <row r="17" spans="1:10" s="21" customFormat="1" ht="15.75">
      <c r="A17" s="51">
        <f t="shared" si="0"/>
        <v>4</v>
      </c>
      <c r="B17" s="52" t="s">
        <v>244</v>
      </c>
      <c r="C17" s="53" t="s">
        <v>245</v>
      </c>
      <c r="D17" s="53"/>
      <c r="E17" s="54" t="s">
        <v>280</v>
      </c>
      <c r="F17" s="55">
        <v>685000</v>
      </c>
      <c r="G17" s="56">
        <f t="shared" si="1"/>
        <v>1370000</v>
      </c>
      <c r="H17" s="109">
        <v>45466</v>
      </c>
      <c r="I17" s="81" t="s">
        <v>503</v>
      </c>
      <c r="J17" s="57" t="s">
        <v>289</v>
      </c>
    </row>
    <row r="18" spans="1:10" s="21" customFormat="1" ht="15.75">
      <c r="A18" s="51">
        <f t="shared" si="0"/>
        <v>5</v>
      </c>
      <c r="B18" s="52" t="s">
        <v>262</v>
      </c>
      <c r="C18" s="53" t="s">
        <v>246</v>
      </c>
      <c r="D18" s="53"/>
      <c r="E18" s="54" t="s">
        <v>96</v>
      </c>
      <c r="F18" s="55">
        <v>685000</v>
      </c>
      <c r="G18" s="56">
        <f t="shared" si="1"/>
        <v>1370000</v>
      </c>
      <c r="H18" s="109">
        <v>45458</v>
      </c>
      <c r="I18" s="81" t="s">
        <v>504</v>
      </c>
      <c r="J18" s="57" t="s">
        <v>290</v>
      </c>
    </row>
    <row r="19" spans="1:10" s="21" customFormat="1" ht="31.5">
      <c r="A19" s="51">
        <f t="shared" si="0"/>
        <v>6</v>
      </c>
      <c r="B19" s="52" t="s">
        <v>263</v>
      </c>
      <c r="C19" s="53" t="s">
        <v>247</v>
      </c>
      <c r="D19" s="53"/>
      <c r="E19" s="54" t="s">
        <v>96</v>
      </c>
      <c r="F19" s="55">
        <v>685000</v>
      </c>
      <c r="G19" s="56">
        <f t="shared" si="1"/>
        <v>1370000</v>
      </c>
      <c r="H19" s="109">
        <v>45456</v>
      </c>
      <c r="I19" s="81" t="s">
        <v>505</v>
      </c>
      <c r="J19" s="57" t="s">
        <v>291</v>
      </c>
    </row>
    <row r="20" spans="1:10" s="21" customFormat="1" ht="15.75">
      <c r="A20" s="51">
        <f t="shared" si="0"/>
        <v>7</v>
      </c>
      <c r="B20" s="52" t="s">
        <v>264</v>
      </c>
      <c r="C20" s="53" t="s">
        <v>248</v>
      </c>
      <c r="D20" s="53"/>
      <c r="E20" s="54" t="s">
        <v>96</v>
      </c>
      <c r="F20" s="55">
        <v>685000</v>
      </c>
      <c r="G20" s="56">
        <f t="shared" si="1"/>
        <v>1370000</v>
      </c>
      <c r="H20" s="109">
        <v>45454</v>
      </c>
      <c r="I20" s="81" t="s">
        <v>506</v>
      </c>
      <c r="J20" s="57" t="s">
        <v>292</v>
      </c>
    </row>
    <row r="21" spans="1:10" s="21" customFormat="1" ht="15.75">
      <c r="A21" s="51">
        <f t="shared" si="0"/>
        <v>8</v>
      </c>
      <c r="B21" s="52" t="s">
        <v>265</v>
      </c>
      <c r="C21" s="53" t="s">
        <v>249</v>
      </c>
      <c r="D21" s="53"/>
      <c r="E21" s="54" t="s">
        <v>205</v>
      </c>
      <c r="F21" s="55">
        <v>685000</v>
      </c>
      <c r="G21" s="56">
        <f t="shared" si="1"/>
        <v>1370000</v>
      </c>
      <c r="H21" s="109">
        <v>45459</v>
      </c>
      <c r="I21" s="81" t="s">
        <v>507</v>
      </c>
      <c r="J21" s="57" t="s">
        <v>293</v>
      </c>
    </row>
    <row r="22" spans="1:10" s="21" customFormat="1" ht="15.75">
      <c r="A22" s="51">
        <f t="shared" si="0"/>
        <v>9</v>
      </c>
      <c r="B22" s="52" t="s">
        <v>267</v>
      </c>
      <c r="C22" s="53" t="s">
        <v>251</v>
      </c>
      <c r="D22" s="53"/>
      <c r="E22" s="54" t="s">
        <v>281</v>
      </c>
      <c r="F22" s="55">
        <v>688000</v>
      </c>
      <c r="G22" s="56">
        <f t="shared" si="1"/>
        <v>1376000</v>
      </c>
      <c r="H22" s="109">
        <v>45457</v>
      </c>
      <c r="I22" s="81" t="s">
        <v>508</v>
      </c>
      <c r="J22" s="57" t="s">
        <v>295</v>
      </c>
    </row>
    <row r="23" spans="1:10" s="21" customFormat="1" ht="31.5">
      <c r="A23" s="51">
        <f t="shared" si="0"/>
        <v>10</v>
      </c>
      <c r="B23" s="52" t="s">
        <v>268</v>
      </c>
      <c r="C23" s="53" t="s">
        <v>252</v>
      </c>
      <c r="D23" s="53"/>
      <c r="E23" s="54" t="s">
        <v>282</v>
      </c>
      <c r="F23" s="55">
        <v>685000</v>
      </c>
      <c r="G23" s="56">
        <f t="shared" si="1"/>
        <v>1370000</v>
      </c>
      <c r="H23" s="109">
        <v>45454</v>
      </c>
      <c r="I23" s="81" t="s">
        <v>509</v>
      </c>
      <c r="J23" s="57" t="s">
        <v>296</v>
      </c>
    </row>
    <row r="24" spans="1:10" s="21" customFormat="1" ht="31.5">
      <c r="A24" s="51">
        <f t="shared" si="0"/>
        <v>11</v>
      </c>
      <c r="B24" s="52" t="s">
        <v>269</v>
      </c>
      <c r="C24" s="53" t="s">
        <v>253</v>
      </c>
      <c r="D24" s="53"/>
      <c r="E24" s="54" t="s">
        <v>282</v>
      </c>
      <c r="F24" s="55">
        <v>685000</v>
      </c>
      <c r="G24" s="56">
        <f t="shared" si="1"/>
        <v>1370000</v>
      </c>
      <c r="H24" s="109">
        <v>45454</v>
      </c>
      <c r="I24" s="81" t="s">
        <v>510</v>
      </c>
      <c r="J24" s="57" t="s">
        <v>297</v>
      </c>
    </row>
    <row r="25" spans="1:10" s="21" customFormat="1" ht="31.5">
      <c r="A25" s="51">
        <f t="shared" si="0"/>
        <v>12</v>
      </c>
      <c r="B25" s="52" t="s">
        <v>270</v>
      </c>
      <c r="C25" s="53" t="s">
        <v>254</v>
      </c>
      <c r="D25" s="53"/>
      <c r="E25" s="54" t="s">
        <v>282</v>
      </c>
      <c r="F25" s="55">
        <v>685000</v>
      </c>
      <c r="G25" s="56">
        <f t="shared" si="1"/>
        <v>1370000</v>
      </c>
      <c r="H25" s="109">
        <v>45456</v>
      </c>
      <c r="I25" s="81" t="s">
        <v>511</v>
      </c>
      <c r="J25" s="57" t="s">
        <v>298</v>
      </c>
    </row>
    <row r="26" spans="1:10" s="21" customFormat="1" ht="31.5">
      <c r="A26" s="51">
        <f t="shared" si="0"/>
        <v>13</v>
      </c>
      <c r="B26" s="52" t="s">
        <v>271</v>
      </c>
      <c r="C26" s="53" t="s">
        <v>255</v>
      </c>
      <c r="D26" s="53"/>
      <c r="E26" s="54" t="s">
        <v>282</v>
      </c>
      <c r="F26" s="55">
        <v>685000</v>
      </c>
      <c r="G26" s="56">
        <f t="shared" si="1"/>
        <v>1370000</v>
      </c>
      <c r="H26" s="109">
        <v>45457</v>
      </c>
      <c r="I26" s="81" t="s">
        <v>512</v>
      </c>
      <c r="J26" s="57" t="s">
        <v>299</v>
      </c>
    </row>
    <row r="27" spans="1:10" s="21" customFormat="1" ht="31.5">
      <c r="A27" s="51">
        <f t="shared" si="0"/>
        <v>14</v>
      </c>
      <c r="B27" s="52" t="s">
        <v>272</v>
      </c>
      <c r="C27" s="53" t="s">
        <v>256</v>
      </c>
      <c r="D27" s="53"/>
      <c r="E27" s="54" t="s">
        <v>283</v>
      </c>
      <c r="F27" s="55">
        <v>685000</v>
      </c>
      <c r="G27" s="56">
        <f t="shared" si="1"/>
        <v>1370000</v>
      </c>
      <c r="H27" s="109">
        <v>45466</v>
      </c>
      <c r="I27" s="81" t="s">
        <v>513</v>
      </c>
      <c r="J27" s="57" t="s">
        <v>300</v>
      </c>
    </row>
    <row r="28" spans="1:10" s="21" customFormat="1" ht="22.5" customHeight="1">
      <c r="A28" s="51">
        <f t="shared" si="0"/>
        <v>15</v>
      </c>
      <c r="B28" s="52" t="s">
        <v>273</v>
      </c>
      <c r="C28" s="53" t="s">
        <v>257</v>
      </c>
      <c r="D28" s="53"/>
      <c r="E28" s="54" t="s">
        <v>284</v>
      </c>
      <c r="F28" s="55">
        <v>728000</v>
      </c>
      <c r="G28" s="56">
        <f t="shared" si="1"/>
        <v>1456000</v>
      </c>
      <c r="H28" s="109">
        <v>45463</v>
      </c>
      <c r="I28" s="81" t="s">
        <v>514</v>
      </c>
      <c r="J28" s="57" t="s">
        <v>301</v>
      </c>
    </row>
    <row r="29" spans="1:10" s="21" customFormat="1" ht="31.5">
      <c r="A29" s="51">
        <f t="shared" si="0"/>
        <v>16</v>
      </c>
      <c r="B29" s="52" t="s">
        <v>274</v>
      </c>
      <c r="C29" s="53" t="s">
        <v>258</v>
      </c>
      <c r="D29" s="53"/>
      <c r="E29" s="54" t="s">
        <v>110</v>
      </c>
      <c r="F29" s="55">
        <v>685000</v>
      </c>
      <c r="G29" s="56">
        <f t="shared" si="1"/>
        <v>1370000</v>
      </c>
      <c r="H29" s="109">
        <v>45456</v>
      </c>
      <c r="I29" s="81" t="s">
        <v>474</v>
      </c>
      <c r="J29" s="57" t="s">
        <v>302</v>
      </c>
    </row>
    <row r="30" spans="1:10" s="21" customFormat="1" ht="31.5">
      <c r="A30" s="51">
        <f t="shared" si="0"/>
        <v>17</v>
      </c>
      <c r="B30" s="52" t="s">
        <v>275</v>
      </c>
      <c r="C30" s="53" t="s">
        <v>259</v>
      </c>
      <c r="D30" s="53"/>
      <c r="E30" s="54" t="s">
        <v>110</v>
      </c>
      <c r="F30" s="55">
        <v>685000</v>
      </c>
      <c r="G30" s="56">
        <f t="shared" si="1"/>
        <v>1370000</v>
      </c>
      <c r="H30" s="109">
        <v>45455</v>
      </c>
      <c r="I30" s="81" t="s">
        <v>515</v>
      </c>
      <c r="J30" s="57" t="s">
        <v>303</v>
      </c>
    </row>
    <row r="31" spans="1:10" s="21" customFormat="1" ht="15.75">
      <c r="A31" s="51">
        <f t="shared" si="0"/>
        <v>18</v>
      </c>
      <c r="B31" s="52" t="s">
        <v>276</v>
      </c>
      <c r="C31" s="53" t="s">
        <v>260</v>
      </c>
      <c r="D31" s="53"/>
      <c r="E31" s="54" t="s">
        <v>285</v>
      </c>
      <c r="F31" s="55">
        <v>688000</v>
      </c>
      <c r="G31" s="56">
        <f t="shared" si="1"/>
        <v>1376000</v>
      </c>
      <c r="H31" s="109">
        <v>45457</v>
      </c>
      <c r="I31" s="81" t="s">
        <v>516</v>
      </c>
      <c r="J31" s="57" t="s">
        <v>304</v>
      </c>
    </row>
    <row r="32" spans="1:10" s="21" customFormat="1" ht="31.5">
      <c r="A32" s="51">
        <f t="shared" si="0"/>
        <v>19</v>
      </c>
      <c r="B32" s="52" t="s">
        <v>277</v>
      </c>
      <c r="C32" s="53" t="s">
        <v>261</v>
      </c>
      <c r="D32" s="53"/>
      <c r="E32" s="54" t="s">
        <v>286</v>
      </c>
      <c r="F32" s="55">
        <v>685000</v>
      </c>
      <c r="G32" s="56">
        <f t="shared" si="1"/>
        <v>1370000</v>
      </c>
      <c r="H32" s="109">
        <v>45457</v>
      </c>
      <c r="I32" s="81" t="s">
        <v>517</v>
      </c>
      <c r="J32" s="57" t="s">
        <v>305</v>
      </c>
    </row>
    <row r="33" spans="1:11" s="21" customFormat="1" ht="15.75">
      <c r="A33" s="51">
        <f>ROW()-13</f>
        <v>20</v>
      </c>
      <c r="B33" s="68" t="s">
        <v>196</v>
      </c>
      <c r="C33" s="66" t="s">
        <v>170</v>
      </c>
      <c r="D33" s="69"/>
      <c r="E33" s="70" t="s">
        <v>108</v>
      </c>
      <c r="F33" s="55">
        <v>738000</v>
      </c>
      <c r="G33" s="56">
        <f>'Cơ nhiệt_L2'!$C$11*F33</f>
        <v>1476000</v>
      </c>
      <c r="H33" s="116">
        <v>45458</v>
      </c>
      <c r="I33" s="81" t="s">
        <v>500</v>
      </c>
      <c r="J33" s="57" t="s">
        <v>235</v>
      </c>
      <c r="K33" s="21" t="s">
        <v>577</v>
      </c>
    </row>
    <row r="34" spans="1:11" s="21" customFormat="1" ht="15.75">
      <c r="A34" s="51">
        <f>ROW()-13</f>
        <v>21</v>
      </c>
      <c r="B34" s="68" t="s">
        <v>197</v>
      </c>
      <c r="C34" s="66" t="s">
        <v>171</v>
      </c>
      <c r="D34" s="69"/>
      <c r="E34" s="70" t="s">
        <v>108</v>
      </c>
      <c r="F34" s="55">
        <v>738000</v>
      </c>
      <c r="G34" s="56">
        <f>'Cơ nhiệt_L2'!$C$11*F34</f>
        <v>1476000</v>
      </c>
      <c r="H34" s="116">
        <v>45453</v>
      </c>
      <c r="I34" s="81" t="s">
        <v>501</v>
      </c>
      <c r="J34" s="57" t="s">
        <v>236</v>
      </c>
      <c r="K34" s="21" t="s">
        <v>577</v>
      </c>
    </row>
    <row r="35" spans="1:11" ht="14.25" customHeight="1">
      <c r="A35" s="126" t="s">
        <v>18</v>
      </c>
      <c r="B35" s="126"/>
      <c r="C35" s="126"/>
      <c r="D35" s="126"/>
      <c r="E35" s="126"/>
      <c r="F35" s="73"/>
      <c r="G35" s="59">
        <f>SUM(G14:G32)</f>
        <v>26214000</v>
      </c>
      <c r="H35" s="109"/>
      <c r="I35" s="57"/>
      <c r="J35" s="57"/>
    </row>
    <row r="36" spans="1:11" ht="6" customHeight="1">
      <c r="A36" s="46"/>
      <c r="B36" s="46"/>
      <c r="C36" s="46"/>
      <c r="D36" s="46"/>
      <c r="E36" s="46"/>
      <c r="F36" s="41"/>
      <c r="G36" s="30"/>
    </row>
    <row r="37" spans="1:11">
      <c r="A37" s="27" t="s">
        <v>19</v>
      </c>
    </row>
    <row r="38" spans="1:11">
      <c r="E38" s="127" t="s">
        <v>440</v>
      </c>
      <c r="F38" s="127"/>
      <c r="G38" s="127"/>
      <c r="H38" s="128"/>
      <c r="I38" s="42"/>
      <c r="J38" s="42"/>
    </row>
    <row r="39" spans="1:11">
      <c r="A39" s="124" t="s">
        <v>35</v>
      </c>
      <c r="B39" s="124"/>
      <c r="C39" s="124"/>
      <c r="D39" s="41"/>
      <c r="E39" s="124" t="s">
        <v>20</v>
      </c>
      <c r="F39" s="124"/>
      <c r="G39" s="124"/>
      <c r="H39" s="125"/>
      <c r="I39" s="41"/>
      <c r="J39" s="41"/>
    </row>
    <row r="40" spans="1:11">
      <c r="A40" s="41"/>
      <c r="B40" s="41"/>
      <c r="D40" s="41"/>
      <c r="E40" s="27"/>
      <c r="F40" s="27"/>
      <c r="G40" s="27"/>
    </row>
    <row r="41" spans="1:11">
      <c r="A41" s="41"/>
      <c r="B41" s="41"/>
      <c r="D41" s="41"/>
      <c r="E41" s="27"/>
      <c r="F41" s="27"/>
      <c r="G41" s="27"/>
    </row>
    <row r="42" spans="1:11">
      <c r="G42" s="22"/>
      <c r="I42" s="22"/>
      <c r="J42" s="22"/>
    </row>
    <row r="43" spans="1:11">
      <c r="A43" s="124" t="s">
        <v>36</v>
      </c>
      <c r="B43" s="124"/>
      <c r="C43" s="124"/>
      <c r="D43" s="41"/>
      <c r="E43" s="124" t="s">
        <v>27</v>
      </c>
      <c r="F43" s="124"/>
      <c r="G43" s="124"/>
      <c r="H43" s="125"/>
      <c r="I43" s="41"/>
      <c r="J43" s="41"/>
    </row>
    <row r="44" spans="1:11">
      <c r="A44" s="35" t="s">
        <v>21</v>
      </c>
      <c r="B44" s="29"/>
      <c r="C44" s="35"/>
      <c r="D44" s="29"/>
      <c r="E44" s="41"/>
      <c r="F44" s="41"/>
      <c r="G44" s="15"/>
    </row>
    <row r="45" spans="1:11">
      <c r="A45" s="22" t="s">
        <v>22</v>
      </c>
      <c r="B45" s="41"/>
      <c r="E45" s="36"/>
      <c r="F45" s="36"/>
      <c r="G45" s="23"/>
    </row>
    <row r="46" spans="1:11">
      <c r="A46" s="22" t="s">
        <v>23</v>
      </c>
      <c r="B46" s="41"/>
      <c r="E46" s="36"/>
      <c r="F46" s="36"/>
    </row>
    <row r="47" spans="1:11">
      <c r="C47" s="41" t="s">
        <v>24</v>
      </c>
      <c r="D47" s="41"/>
      <c r="G47" s="15" t="s">
        <v>25</v>
      </c>
    </row>
    <row r="48" spans="1:11">
      <c r="C48" s="41"/>
      <c r="D48" s="41"/>
      <c r="G48" s="15"/>
    </row>
    <row r="50" spans="1:9">
      <c r="C50" s="41"/>
      <c r="D50" s="41"/>
      <c r="G50" s="15"/>
    </row>
    <row r="58" spans="1:9">
      <c r="A58" s="41"/>
      <c r="E58" s="27"/>
      <c r="F58" s="27"/>
      <c r="G58" s="15"/>
      <c r="I58" s="41"/>
    </row>
    <row r="59" spans="1:9">
      <c r="A59" s="41"/>
      <c r="E59" s="27"/>
      <c r="F59" s="27"/>
      <c r="G59" s="15"/>
      <c r="I59" s="41"/>
    </row>
  </sheetData>
  <protectedRanges>
    <protectedRange sqref="B16 D16" name="Range3"/>
    <protectedRange sqref="E16" name="Range4"/>
    <protectedRange sqref="B17 D17" name="Range3_1"/>
    <protectedRange sqref="E17" name="Range4_1"/>
    <protectedRange sqref="B18 D18 B31:B32 D20:D21 B28:B30 B20:B21 D22:D25 B22:B25 D26:D27 B26:B27 D28:D30 D31:D32" name="Range3_3"/>
    <protectedRange sqref="E18 E20:E32" name="Range4_3"/>
    <protectedRange sqref="B19 D19" name="Range3_4"/>
    <protectedRange sqref="E19" name="Range4_4"/>
    <protectedRange sqref="B15:D15" name="Range3_5"/>
    <protectedRange sqref="E14:E15" name="Range4_5_1"/>
    <protectedRange sqref="C16:C32" name="Range3_5_1"/>
    <protectedRange sqref="D33:D34 B33:B34" name="Range3_3_1"/>
    <protectedRange sqref="E33:E34" name="Range4_3_1"/>
    <protectedRange sqref="C33:C34" name="Range3_5_2"/>
  </protectedRanges>
  <autoFilter ref="A13:J35"/>
  <sortState ref="B14:K38">
    <sortCondition ref="E14:E38"/>
  </sortState>
  <mergeCells count="13">
    <mergeCell ref="A43:C43"/>
    <mergeCell ref="E43:H43"/>
    <mergeCell ref="A2:D2"/>
    <mergeCell ref="E2:I2"/>
    <mergeCell ref="A3:D3"/>
    <mergeCell ref="E3:I3"/>
    <mergeCell ref="A5:D5"/>
    <mergeCell ref="A11:B11"/>
    <mergeCell ref="A12:H12"/>
    <mergeCell ref="A35:E35"/>
    <mergeCell ref="E38:H38"/>
    <mergeCell ref="A39:C39"/>
    <mergeCell ref="E39:H39"/>
  </mergeCells>
  <conditionalFormatting sqref="B16 E16 C16:C21 B22:E32">
    <cfRule type="expression" dxfId="40" priority="24" stopIfTrue="1">
      <formula>MAX(#REF!)&lt;4</formula>
    </cfRule>
  </conditionalFormatting>
  <conditionalFormatting sqref="B17 E17">
    <cfRule type="expression" dxfId="39" priority="23" stopIfTrue="1">
      <formula>MAX(#REF!)&lt;4</formula>
    </cfRule>
  </conditionalFormatting>
  <conditionalFormatting sqref="D19:E21 B19:B21">
    <cfRule type="expression" dxfId="38" priority="21" stopIfTrue="1">
      <formula>MAX(#REF!)&lt;4</formula>
    </cfRule>
  </conditionalFormatting>
  <conditionalFormatting sqref="B18 E18">
    <cfRule type="expression" dxfId="37" priority="20" stopIfTrue="1">
      <formula>MAX(#REF!)&lt;4</formula>
    </cfRule>
  </conditionalFormatting>
  <conditionalFormatting sqref="B15:D15">
    <cfRule type="expression" dxfId="36" priority="13" stopIfTrue="1">
      <formula>MAX(#REF!)&lt;4</formula>
    </cfRule>
  </conditionalFormatting>
  <conditionalFormatting sqref="E15">
    <cfRule type="expression" dxfId="35" priority="12" stopIfTrue="1">
      <formula>MAX(#REF!)&lt;4</formula>
    </cfRule>
  </conditionalFormatting>
  <conditionalFormatting sqref="D16">
    <cfRule type="expression" dxfId="34" priority="11" stopIfTrue="1">
      <formula>MAX(#REF!)&lt;4</formula>
    </cfRule>
  </conditionalFormatting>
  <conditionalFormatting sqref="D17">
    <cfRule type="expression" dxfId="33" priority="10" stopIfTrue="1">
      <formula>MAX(#REF!)&lt;4</formula>
    </cfRule>
  </conditionalFormatting>
  <conditionalFormatting sqref="D18">
    <cfRule type="expression" dxfId="32" priority="7" stopIfTrue="1">
      <formula>MAX(#REF!)&lt;4</formula>
    </cfRule>
  </conditionalFormatting>
  <conditionalFormatting sqref="B14:D14">
    <cfRule type="expression" dxfId="31" priority="4" stopIfTrue="1">
      <formula>MAX(#REF!)&lt;4</formula>
    </cfRule>
  </conditionalFormatting>
  <conditionalFormatting sqref="E14">
    <cfRule type="expression" dxfId="30" priority="2" stopIfTrue="1">
      <formula>MAX(#REF!)&lt;4</formula>
    </cfRule>
  </conditionalFormatting>
  <conditionalFormatting sqref="B33:E34">
    <cfRule type="expression" dxfId="29" priority="1" stopIfTrue="1">
      <formula>MAX(#REF!)&lt;4</formula>
    </cfRule>
  </conditionalFormatting>
  <printOptions horizontalCentered="1"/>
  <pageMargins left="0.2" right="0.2" top="0.25" bottom="0.25" header="0.05" footer="0.05"/>
  <pageSetup scale="9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2:J46"/>
  <sheetViews>
    <sheetView tabSelected="1" topLeftCell="A5" workbookViewId="0">
      <selection activeCell="J23" sqref="J23"/>
    </sheetView>
  </sheetViews>
  <sheetFormatPr defaultColWidth="9.140625" defaultRowHeight="15"/>
  <cols>
    <col min="1" max="1" width="4.7109375" style="27" customWidth="1"/>
    <col min="2" max="2" width="13.28515625" style="9" customWidth="1"/>
    <col min="3" max="3" width="23" style="3" customWidth="1"/>
    <col min="4" max="4" width="10.7109375" style="3" hidden="1" customWidth="1"/>
    <col min="5" max="5" width="16.7109375" style="4" customWidth="1"/>
    <col min="6" max="6" width="9.85546875" style="4" customWidth="1"/>
    <col min="7" max="7" width="12.140625" style="16" customWidth="1"/>
    <col min="8" max="8" width="9" style="121" customWidth="1"/>
    <col min="9" max="9" width="10.7109375" style="3" customWidth="1"/>
    <col min="10" max="10" width="12.42578125" style="3" bestFit="1" customWidth="1"/>
    <col min="11" max="11" width="14.5703125" style="3" customWidth="1"/>
    <col min="12" max="16384" width="9.140625" style="3"/>
  </cols>
  <sheetData>
    <row r="2" spans="1:10" s="1" customFormat="1" ht="14.25">
      <c r="A2" s="131" t="s">
        <v>0</v>
      </c>
      <c r="B2" s="131"/>
      <c r="C2" s="131"/>
      <c r="D2" s="131"/>
      <c r="E2" s="131" t="s">
        <v>1</v>
      </c>
      <c r="F2" s="131"/>
      <c r="G2" s="131"/>
      <c r="H2" s="131"/>
      <c r="I2" s="131"/>
    </row>
    <row r="3" spans="1:10" s="1" customFormat="1" ht="14.25">
      <c r="A3" s="131" t="s">
        <v>2</v>
      </c>
      <c r="B3" s="131"/>
      <c r="C3" s="131"/>
      <c r="D3" s="131"/>
      <c r="E3" s="134" t="s">
        <v>3</v>
      </c>
      <c r="F3" s="134"/>
      <c r="G3" s="134"/>
      <c r="H3" s="134"/>
      <c r="I3" s="134"/>
    </row>
    <row r="4" spans="1:10" s="1" customFormat="1" ht="14.25">
      <c r="A4" s="22" t="s">
        <v>4</v>
      </c>
      <c r="E4" s="44"/>
      <c r="F4" s="44"/>
      <c r="G4" s="11"/>
      <c r="H4" s="121"/>
    </row>
    <row r="5" spans="1:10" s="1" customFormat="1" ht="14.25">
      <c r="A5" s="134" t="s">
        <v>5</v>
      </c>
      <c r="B5" s="134"/>
      <c r="C5" s="134"/>
      <c r="D5" s="134"/>
      <c r="E5" s="44"/>
      <c r="F5" s="44"/>
      <c r="G5" s="11"/>
      <c r="H5" s="121"/>
    </row>
    <row r="6" spans="1:10" s="1" customFormat="1" ht="14.25">
      <c r="A6" s="22"/>
      <c r="B6" s="43"/>
      <c r="E6" s="44"/>
      <c r="F6" s="44"/>
      <c r="G6" s="11"/>
      <c r="H6" s="121"/>
    </row>
    <row r="7" spans="1:10" ht="27">
      <c r="A7" s="24" t="s">
        <v>30</v>
      </c>
      <c r="B7" s="10"/>
      <c r="C7" s="10"/>
      <c r="D7" s="10"/>
      <c r="E7" s="10"/>
      <c r="F7" s="10"/>
      <c r="G7" s="13"/>
      <c r="H7" s="122"/>
      <c r="I7" s="8"/>
      <c r="J7" s="142" t="s">
        <v>578</v>
      </c>
    </row>
    <row r="8" spans="1:10">
      <c r="A8" s="41"/>
      <c r="B8" s="43"/>
      <c r="C8" s="43"/>
      <c r="D8" s="43"/>
      <c r="E8" s="43"/>
      <c r="F8" s="43"/>
      <c r="G8" s="12"/>
      <c r="I8" s="43"/>
    </row>
    <row r="9" spans="1:10">
      <c r="A9" s="22" t="s">
        <v>326</v>
      </c>
      <c r="B9" s="1"/>
      <c r="C9" s="1"/>
      <c r="D9" s="43"/>
      <c r="E9" s="40" t="s">
        <v>6</v>
      </c>
      <c r="F9" s="14" t="s">
        <v>37</v>
      </c>
      <c r="G9" s="12"/>
      <c r="I9" s="43"/>
    </row>
    <row r="10" spans="1:10">
      <c r="A10" s="22" t="s">
        <v>7</v>
      </c>
      <c r="B10" s="1"/>
      <c r="C10" s="1" t="s">
        <v>29</v>
      </c>
      <c r="E10" s="1" t="s">
        <v>8</v>
      </c>
      <c r="F10" s="14" t="s">
        <v>31</v>
      </c>
      <c r="G10" s="15"/>
      <c r="I10" s="43"/>
    </row>
    <row r="11" spans="1:10">
      <c r="A11" s="135" t="s">
        <v>9</v>
      </c>
      <c r="B11" s="135"/>
      <c r="C11" s="44">
        <v>2</v>
      </c>
      <c r="D11" s="1" t="s">
        <v>32</v>
      </c>
      <c r="E11" s="22" t="s">
        <v>32</v>
      </c>
      <c r="F11" s="1"/>
      <c r="G11" s="11"/>
      <c r="I11" s="43"/>
    </row>
    <row r="12" spans="1:10">
      <c r="A12" s="131"/>
      <c r="B12" s="131"/>
      <c r="C12" s="131"/>
      <c r="D12" s="131"/>
      <c r="E12" s="131"/>
      <c r="F12" s="131"/>
      <c r="G12" s="131"/>
      <c r="H12" s="131"/>
    </row>
    <row r="13" spans="1:10" s="2" customFormat="1" ht="47.25">
      <c r="A13" s="47" t="s">
        <v>10</v>
      </c>
      <c r="B13" s="78" t="s">
        <v>11</v>
      </c>
      <c r="C13" s="78" t="s">
        <v>12</v>
      </c>
      <c r="D13" s="78" t="s">
        <v>13</v>
      </c>
      <c r="E13" s="79" t="s">
        <v>14</v>
      </c>
      <c r="F13" s="78" t="s">
        <v>15</v>
      </c>
      <c r="G13" s="80" t="s">
        <v>16</v>
      </c>
      <c r="H13" s="119" t="s">
        <v>17</v>
      </c>
      <c r="I13" s="78" t="s">
        <v>441</v>
      </c>
      <c r="J13" s="48" t="s">
        <v>139</v>
      </c>
    </row>
    <row r="14" spans="1:10" ht="15.75">
      <c r="A14" s="51">
        <f t="shared" ref="A14:A21" si="0">ROW()-13</f>
        <v>1</v>
      </c>
      <c r="B14" s="72" t="s">
        <v>314</v>
      </c>
      <c r="C14" s="53" t="s">
        <v>308</v>
      </c>
      <c r="D14" s="53"/>
      <c r="E14" s="54" t="s">
        <v>319</v>
      </c>
      <c r="F14" s="55">
        <v>728000</v>
      </c>
      <c r="G14" s="56">
        <f t="shared" ref="G14:G21" si="1">$C$11*F14</f>
        <v>1456000</v>
      </c>
      <c r="H14" s="109">
        <v>45461</v>
      </c>
      <c r="I14" s="81" t="s">
        <v>518</v>
      </c>
      <c r="J14" s="74" t="s">
        <v>321</v>
      </c>
    </row>
    <row r="15" spans="1:10" ht="15.75">
      <c r="A15" s="51">
        <f t="shared" si="0"/>
        <v>2</v>
      </c>
      <c r="B15" s="72" t="s">
        <v>313</v>
      </c>
      <c r="C15" s="53" t="s">
        <v>307</v>
      </c>
      <c r="D15" s="53"/>
      <c r="E15" s="54" t="s">
        <v>93</v>
      </c>
      <c r="F15" s="55">
        <v>738000</v>
      </c>
      <c r="G15" s="56">
        <f t="shared" si="1"/>
        <v>1476000</v>
      </c>
      <c r="H15" s="109">
        <v>45457</v>
      </c>
      <c r="I15" s="81" t="s">
        <v>475</v>
      </c>
      <c r="J15" s="74" t="s">
        <v>320</v>
      </c>
    </row>
    <row r="16" spans="1:10" ht="15.75">
      <c r="A16" s="51">
        <f t="shared" si="0"/>
        <v>3</v>
      </c>
      <c r="B16" s="72" t="s">
        <v>315</v>
      </c>
      <c r="C16" s="53" t="s">
        <v>309</v>
      </c>
      <c r="D16" s="53"/>
      <c r="E16" s="54" t="s">
        <v>206</v>
      </c>
      <c r="F16" s="55">
        <v>685000</v>
      </c>
      <c r="G16" s="56">
        <f t="shared" si="1"/>
        <v>1370000</v>
      </c>
      <c r="H16" s="109">
        <v>45466</v>
      </c>
      <c r="I16" s="81" t="s">
        <v>519</v>
      </c>
      <c r="J16" s="74" t="s">
        <v>322</v>
      </c>
    </row>
    <row r="17" spans="1:10" ht="15.75">
      <c r="A17" s="51">
        <f t="shared" si="0"/>
        <v>4</v>
      </c>
      <c r="B17" s="72" t="s">
        <v>174</v>
      </c>
      <c r="C17" s="53" t="s">
        <v>148</v>
      </c>
      <c r="D17" s="53"/>
      <c r="E17" s="54" t="s">
        <v>203</v>
      </c>
      <c r="F17" s="55">
        <v>685000</v>
      </c>
      <c r="G17" s="56">
        <f t="shared" si="1"/>
        <v>1370000</v>
      </c>
      <c r="H17" s="109">
        <v>45454</v>
      </c>
      <c r="I17" s="81" t="s">
        <v>520</v>
      </c>
      <c r="J17" s="74" t="s">
        <v>213</v>
      </c>
    </row>
    <row r="18" spans="1:10" ht="15.75">
      <c r="A18" s="51">
        <f t="shared" si="0"/>
        <v>5</v>
      </c>
      <c r="B18" s="72" t="s">
        <v>316</v>
      </c>
      <c r="C18" s="53" t="s">
        <v>310</v>
      </c>
      <c r="D18" s="53"/>
      <c r="E18" s="54" t="s">
        <v>98</v>
      </c>
      <c r="F18" s="55">
        <v>728000</v>
      </c>
      <c r="G18" s="56">
        <f t="shared" si="1"/>
        <v>1456000</v>
      </c>
      <c r="H18" s="109">
        <v>45457</v>
      </c>
      <c r="I18" s="81" t="s">
        <v>521</v>
      </c>
      <c r="J18" s="74" t="s">
        <v>323</v>
      </c>
    </row>
    <row r="19" spans="1:10" ht="15.75">
      <c r="A19" s="51">
        <f t="shared" si="0"/>
        <v>6</v>
      </c>
      <c r="B19" s="72" t="s">
        <v>182</v>
      </c>
      <c r="C19" s="53" t="s">
        <v>156</v>
      </c>
      <c r="D19" s="53"/>
      <c r="E19" s="54" t="s">
        <v>99</v>
      </c>
      <c r="F19" s="55">
        <v>728000</v>
      </c>
      <c r="G19" s="56">
        <f t="shared" si="1"/>
        <v>1456000</v>
      </c>
      <c r="H19" s="109">
        <v>45455</v>
      </c>
      <c r="I19" s="81" t="s">
        <v>522</v>
      </c>
      <c r="J19" s="74" t="s">
        <v>221</v>
      </c>
    </row>
    <row r="20" spans="1:10" ht="15.75">
      <c r="A20" s="51">
        <f t="shared" si="0"/>
        <v>7</v>
      </c>
      <c r="B20" s="72" t="s">
        <v>317</v>
      </c>
      <c r="C20" s="53" t="s">
        <v>311</v>
      </c>
      <c r="D20" s="53"/>
      <c r="E20" s="54" t="s">
        <v>108</v>
      </c>
      <c r="F20" s="55">
        <v>738000</v>
      </c>
      <c r="G20" s="56">
        <f t="shared" si="1"/>
        <v>1476000</v>
      </c>
      <c r="H20" s="109">
        <v>45453</v>
      </c>
      <c r="I20" s="81" t="s">
        <v>523</v>
      </c>
      <c r="J20" s="74" t="s">
        <v>324</v>
      </c>
    </row>
    <row r="21" spans="1:10" ht="15.75">
      <c r="A21" s="51">
        <f t="shared" si="0"/>
        <v>8</v>
      </c>
      <c r="B21" s="72" t="s">
        <v>318</v>
      </c>
      <c r="C21" s="53" t="s">
        <v>312</v>
      </c>
      <c r="D21" s="53"/>
      <c r="E21" s="54" t="s">
        <v>286</v>
      </c>
      <c r="F21" s="55">
        <v>685000</v>
      </c>
      <c r="G21" s="56">
        <f t="shared" si="1"/>
        <v>1370000</v>
      </c>
      <c r="H21" s="109">
        <v>45459</v>
      </c>
      <c r="I21" s="81" t="s">
        <v>524</v>
      </c>
      <c r="J21" s="74" t="s">
        <v>325</v>
      </c>
    </row>
    <row r="22" spans="1:10" ht="14.25" customHeight="1">
      <c r="A22" s="133" t="s">
        <v>18</v>
      </c>
      <c r="B22" s="133"/>
      <c r="C22" s="133"/>
      <c r="D22" s="133"/>
      <c r="E22" s="133"/>
      <c r="F22" s="75"/>
      <c r="G22" s="76">
        <f>SUM(G14:G21)</f>
        <v>11430000</v>
      </c>
      <c r="H22" s="120"/>
      <c r="I22" s="74"/>
      <c r="J22" s="74"/>
    </row>
    <row r="23" spans="1:10" ht="6" customHeight="1">
      <c r="A23" s="46"/>
      <c r="B23" s="77"/>
      <c r="C23" s="77"/>
      <c r="D23" s="77"/>
      <c r="E23" s="77"/>
      <c r="F23" s="43"/>
      <c r="G23" s="17"/>
    </row>
    <row r="24" spans="1:10">
      <c r="A24" s="27" t="s">
        <v>19</v>
      </c>
    </row>
    <row r="25" spans="1:10">
      <c r="E25" s="127" t="s">
        <v>440</v>
      </c>
      <c r="F25" s="127"/>
      <c r="G25" s="127"/>
      <c r="H25" s="128"/>
      <c r="I25" s="45"/>
    </row>
    <row r="26" spans="1:10">
      <c r="A26" s="131" t="s">
        <v>33</v>
      </c>
      <c r="B26" s="131"/>
      <c r="C26" s="131"/>
      <c r="D26" s="43"/>
      <c r="E26" s="131" t="s">
        <v>20</v>
      </c>
      <c r="F26" s="131"/>
      <c r="G26" s="131"/>
      <c r="H26" s="131"/>
      <c r="I26" s="43"/>
    </row>
    <row r="27" spans="1:10">
      <c r="A27" s="41"/>
      <c r="B27" s="43"/>
      <c r="D27" s="43"/>
      <c r="E27" s="3"/>
      <c r="F27" s="19"/>
      <c r="G27" s="19"/>
    </row>
    <row r="28" spans="1:10">
      <c r="A28" s="41"/>
      <c r="B28" s="43"/>
      <c r="D28" s="43"/>
      <c r="E28" s="3"/>
      <c r="F28" s="19"/>
      <c r="G28" s="19"/>
    </row>
    <row r="29" spans="1:10">
      <c r="F29" s="18"/>
      <c r="G29" s="20"/>
      <c r="I29" s="1"/>
    </row>
    <row r="30" spans="1:10">
      <c r="A30" s="131" t="s">
        <v>34</v>
      </c>
      <c r="B30" s="131"/>
      <c r="C30" s="131"/>
      <c r="D30" s="43"/>
      <c r="E30" s="132" t="s">
        <v>27</v>
      </c>
      <c r="F30" s="132"/>
      <c r="G30" s="132"/>
      <c r="H30" s="132"/>
      <c r="I30" s="43"/>
    </row>
    <row r="31" spans="1:10">
      <c r="A31" s="35" t="s">
        <v>21</v>
      </c>
      <c r="B31" s="5"/>
      <c r="C31" s="6"/>
      <c r="D31" s="5"/>
      <c r="E31" s="43"/>
      <c r="F31" s="43"/>
      <c r="G31" s="12"/>
    </row>
    <row r="32" spans="1:10">
      <c r="A32" s="22" t="s">
        <v>22</v>
      </c>
      <c r="B32" s="43"/>
      <c r="E32" s="7"/>
      <c r="F32" s="7"/>
      <c r="G32" s="11"/>
    </row>
    <row r="33" spans="1:9">
      <c r="A33" s="22" t="s">
        <v>23</v>
      </c>
      <c r="B33" s="43"/>
      <c r="E33" s="7"/>
      <c r="F33" s="7"/>
    </row>
    <row r="34" spans="1:9">
      <c r="C34" s="43" t="s">
        <v>24</v>
      </c>
      <c r="D34" s="43"/>
      <c r="G34" s="12" t="s">
        <v>25</v>
      </c>
    </row>
    <row r="35" spans="1:9">
      <c r="C35" s="43"/>
      <c r="D35" s="43"/>
      <c r="G35" s="12"/>
    </row>
    <row r="37" spans="1:9">
      <c r="C37" s="43"/>
      <c r="D37" s="43"/>
      <c r="G37" s="12"/>
    </row>
    <row r="45" spans="1:9">
      <c r="A45" s="41"/>
      <c r="E45" s="3"/>
      <c r="F45" s="3"/>
      <c r="G45" s="12"/>
      <c r="I45" s="43"/>
    </row>
    <row r="46" spans="1:9">
      <c r="A46" s="41"/>
      <c r="E46" s="3"/>
      <c r="F46" s="3"/>
      <c r="G46" s="12"/>
      <c r="I46" s="43"/>
    </row>
  </sheetData>
  <protectedRanges>
    <protectedRange sqref="D14:D15 B14:B15" name="Range3"/>
    <protectedRange sqref="E14:E15" name="Range4"/>
    <protectedRange sqref="B16 D16" name="Range3_2"/>
    <protectedRange sqref="E16" name="Range4_2"/>
    <protectedRange sqref="B18:B19 B21 D18:D19 D21" name="Range3_3"/>
    <protectedRange sqref="E18:E19 E21" name="Range4_3"/>
    <protectedRange sqref="C18:C19 C14:C16 C21" name="Range3_5_1"/>
  </protectedRanges>
  <autoFilter ref="A13:I22"/>
  <sortState ref="B14:J33">
    <sortCondition ref="E14:E33"/>
  </sortState>
  <mergeCells count="13">
    <mergeCell ref="A22:E22"/>
    <mergeCell ref="A2:D2"/>
    <mergeCell ref="E2:I2"/>
    <mergeCell ref="A3:D3"/>
    <mergeCell ref="E3:I3"/>
    <mergeCell ref="A5:D5"/>
    <mergeCell ref="A11:B11"/>
    <mergeCell ref="A12:H12"/>
    <mergeCell ref="E25:H25"/>
    <mergeCell ref="A26:C26"/>
    <mergeCell ref="E26:H26"/>
    <mergeCell ref="A30:C30"/>
    <mergeCell ref="E30:H30"/>
  </mergeCells>
  <conditionalFormatting sqref="B14:E21">
    <cfRule type="expression" dxfId="28" priority="5" stopIfTrue="1">
      <formula>MAX(#REF!)&lt;4</formula>
    </cfRule>
  </conditionalFormatting>
  <printOptions horizontalCentered="1"/>
  <pageMargins left="0.2" right="0.2" top="0.25" bottom="0.25" header="0.05" footer="0.05"/>
  <pageSetup scale="9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8"/>
  <sheetViews>
    <sheetView topLeftCell="A19" workbookViewId="0">
      <selection activeCell="A33" sqref="A33:XFD33"/>
    </sheetView>
  </sheetViews>
  <sheetFormatPr defaultColWidth="9.140625" defaultRowHeight="15"/>
  <cols>
    <col min="1" max="1" width="5.42578125" style="27" customWidth="1"/>
    <col min="2" max="2" width="14.28515625" style="31" customWidth="1"/>
    <col min="3" max="3" width="22.28515625" style="27" customWidth="1"/>
    <col min="4" max="4" width="8.140625" style="27" hidden="1" customWidth="1"/>
    <col min="5" max="5" width="16.85546875" style="32" customWidth="1"/>
    <col min="6" max="6" width="10.5703125" style="32" customWidth="1"/>
    <col min="7" max="7" width="12.5703125" style="34" customWidth="1"/>
    <col min="8" max="8" width="8.5703125" style="98" customWidth="1"/>
    <col min="9" max="9" width="10.5703125" style="27" customWidth="1"/>
    <col min="10" max="10" width="12.42578125" style="27" bestFit="1" customWidth="1"/>
    <col min="11" max="11" width="17.5703125" style="27" customWidth="1"/>
    <col min="12" max="16384" width="9.140625" style="27"/>
  </cols>
  <sheetData>
    <row r="2" spans="1:10" s="22" customFormat="1" ht="14.25">
      <c r="A2" s="124" t="s">
        <v>0</v>
      </c>
      <c r="B2" s="124"/>
      <c r="C2" s="124"/>
      <c r="D2" s="124"/>
      <c r="E2" s="124" t="s">
        <v>1</v>
      </c>
      <c r="F2" s="124"/>
      <c r="G2" s="124"/>
      <c r="H2" s="125"/>
      <c r="I2" s="124"/>
    </row>
    <row r="3" spans="1:10" s="22" customFormat="1" ht="14.25">
      <c r="A3" s="124" t="s">
        <v>2</v>
      </c>
      <c r="B3" s="124"/>
      <c r="C3" s="124"/>
      <c r="D3" s="124"/>
      <c r="E3" s="129" t="s">
        <v>3</v>
      </c>
      <c r="F3" s="129"/>
      <c r="G3" s="129"/>
      <c r="H3" s="136"/>
      <c r="I3" s="129"/>
    </row>
    <row r="4" spans="1:10" s="22" customFormat="1" ht="14.25">
      <c r="A4" s="22" t="s">
        <v>4</v>
      </c>
      <c r="E4" s="40"/>
      <c r="F4" s="40"/>
      <c r="G4" s="23"/>
      <c r="H4" s="98"/>
    </row>
    <row r="5" spans="1:10" s="22" customFormat="1" ht="14.25">
      <c r="A5" s="129" t="s">
        <v>5</v>
      </c>
      <c r="B5" s="129"/>
      <c r="C5" s="129"/>
      <c r="D5" s="129"/>
      <c r="E5" s="40"/>
      <c r="F5" s="40"/>
      <c r="G5" s="23"/>
      <c r="H5" s="98"/>
    </row>
    <row r="6" spans="1:10" s="22" customFormat="1" ht="14.25">
      <c r="B6" s="41"/>
      <c r="E6" s="40"/>
      <c r="F6" s="40"/>
      <c r="G6" s="23"/>
      <c r="H6" s="98"/>
    </row>
    <row r="7" spans="1:10" ht="25.5">
      <c r="A7" s="24" t="s">
        <v>30</v>
      </c>
      <c r="B7" s="24"/>
      <c r="C7" s="24"/>
      <c r="D7" s="24"/>
      <c r="E7" s="24"/>
      <c r="F7" s="24"/>
      <c r="G7" s="25"/>
      <c r="H7" s="108"/>
      <c r="I7" s="26"/>
    </row>
    <row r="8" spans="1:10">
      <c r="A8" s="41"/>
      <c r="B8" s="41"/>
      <c r="C8" s="41"/>
      <c r="D8" s="41"/>
      <c r="E8" s="41"/>
      <c r="F8" s="41"/>
      <c r="G8" s="15"/>
      <c r="I8" s="41"/>
    </row>
    <row r="9" spans="1:10">
      <c r="A9" s="22" t="s">
        <v>26</v>
      </c>
      <c r="B9" s="22" t="s">
        <v>327</v>
      </c>
      <c r="D9" s="41"/>
      <c r="E9" s="40" t="s">
        <v>6</v>
      </c>
      <c r="F9" s="14" t="s">
        <v>37</v>
      </c>
      <c r="G9" s="15"/>
      <c r="I9" s="41"/>
    </row>
    <row r="10" spans="1:10">
      <c r="A10" s="22" t="s">
        <v>7</v>
      </c>
      <c r="B10" s="22"/>
      <c r="C10" s="22" t="s">
        <v>29</v>
      </c>
      <c r="E10" s="22" t="s">
        <v>8</v>
      </c>
      <c r="F10" s="14" t="s">
        <v>31</v>
      </c>
      <c r="G10" s="15"/>
      <c r="I10" s="41"/>
    </row>
    <row r="11" spans="1:10">
      <c r="A11" s="130" t="s">
        <v>9</v>
      </c>
      <c r="B11" s="130"/>
      <c r="C11" s="40">
        <v>2</v>
      </c>
      <c r="D11" s="22" t="s">
        <v>32</v>
      </c>
      <c r="E11" s="22" t="s">
        <v>32</v>
      </c>
      <c r="F11" s="22"/>
      <c r="G11" s="23"/>
      <c r="I11" s="41"/>
    </row>
    <row r="12" spans="1:10">
      <c r="A12" s="124"/>
      <c r="B12" s="124"/>
      <c r="C12" s="124"/>
      <c r="D12" s="124"/>
      <c r="E12" s="124"/>
      <c r="F12" s="124"/>
      <c r="G12" s="124"/>
      <c r="H12" s="125"/>
    </row>
    <row r="13" spans="1:10" s="28" customFormat="1" ht="31.5">
      <c r="A13" s="47" t="s">
        <v>10</v>
      </c>
      <c r="B13" s="48" t="s">
        <v>11</v>
      </c>
      <c r="C13" s="48" t="s">
        <v>12</v>
      </c>
      <c r="D13" s="48" t="s">
        <v>13</v>
      </c>
      <c r="E13" s="49" t="s">
        <v>14</v>
      </c>
      <c r="F13" s="48" t="s">
        <v>15</v>
      </c>
      <c r="G13" s="50" t="s">
        <v>16</v>
      </c>
      <c r="H13" s="111" t="s">
        <v>17</v>
      </c>
      <c r="I13" s="78" t="s">
        <v>441</v>
      </c>
      <c r="J13" s="48" t="s">
        <v>139</v>
      </c>
    </row>
    <row r="14" spans="1:10" s="21" customFormat="1" ht="15.75">
      <c r="A14" s="51">
        <f t="shared" ref="A14:A33" si="0">ROW()-13</f>
        <v>1</v>
      </c>
      <c r="B14" s="52" t="s">
        <v>351</v>
      </c>
      <c r="C14" s="53" t="s">
        <v>332</v>
      </c>
      <c r="D14" s="53"/>
      <c r="E14" s="54" t="s">
        <v>206</v>
      </c>
      <c r="F14" s="55">
        <v>685000</v>
      </c>
      <c r="G14" s="56">
        <f t="shared" ref="G14:G33" si="1">$C$11*F14</f>
        <v>1370000</v>
      </c>
      <c r="H14" s="109">
        <v>45466</v>
      </c>
      <c r="I14" s="81" t="s">
        <v>530</v>
      </c>
      <c r="J14" s="57" t="s">
        <v>374</v>
      </c>
    </row>
    <row r="15" spans="1:10" s="21" customFormat="1" ht="15.75">
      <c r="A15" s="51">
        <f t="shared" si="0"/>
        <v>2</v>
      </c>
      <c r="B15" s="52" t="s">
        <v>353</v>
      </c>
      <c r="C15" s="53" t="s">
        <v>334</v>
      </c>
      <c r="D15" s="53"/>
      <c r="E15" s="54" t="s">
        <v>206</v>
      </c>
      <c r="F15" s="55">
        <v>685000</v>
      </c>
      <c r="G15" s="56">
        <f t="shared" si="1"/>
        <v>1370000</v>
      </c>
      <c r="H15" s="109">
        <v>45456</v>
      </c>
      <c r="I15" s="81" t="s">
        <v>531</v>
      </c>
      <c r="J15" s="57" t="s">
        <v>376</v>
      </c>
    </row>
    <row r="16" spans="1:10" s="21" customFormat="1" ht="15.75">
      <c r="A16" s="51">
        <f t="shared" si="0"/>
        <v>3</v>
      </c>
      <c r="B16" s="52" t="s">
        <v>348</v>
      </c>
      <c r="C16" s="53" t="s">
        <v>329</v>
      </c>
      <c r="D16" s="53"/>
      <c r="E16" s="54" t="s">
        <v>204</v>
      </c>
      <c r="F16" s="55">
        <v>685000</v>
      </c>
      <c r="G16" s="56">
        <f t="shared" si="1"/>
        <v>1370000</v>
      </c>
      <c r="H16" s="109">
        <v>45456</v>
      </c>
      <c r="I16" s="81" t="s">
        <v>532</v>
      </c>
      <c r="J16" s="57" t="s">
        <v>371</v>
      </c>
    </row>
    <row r="17" spans="1:11" s="21" customFormat="1" ht="15.75">
      <c r="A17" s="51">
        <f t="shared" si="0"/>
        <v>4</v>
      </c>
      <c r="B17" s="52" t="s">
        <v>349</v>
      </c>
      <c r="C17" s="53" t="s">
        <v>330</v>
      </c>
      <c r="D17" s="53"/>
      <c r="E17" s="54" t="s">
        <v>204</v>
      </c>
      <c r="F17" s="55">
        <v>685000</v>
      </c>
      <c r="G17" s="56">
        <f t="shared" si="1"/>
        <v>1370000</v>
      </c>
      <c r="H17" s="109">
        <v>45456</v>
      </c>
      <c r="I17" s="81" t="s">
        <v>525</v>
      </c>
      <c r="J17" s="57" t="s">
        <v>372</v>
      </c>
    </row>
    <row r="18" spans="1:11" s="21" customFormat="1" ht="15.75">
      <c r="A18" s="51">
        <f t="shared" si="0"/>
        <v>5</v>
      </c>
      <c r="B18" s="52" t="s">
        <v>350</v>
      </c>
      <c r="C18" s="53" t="s">
        <v>331</v>
      </c>
      <c r="D18" s="53"/>
      <c r="E18" s="54" t="s">
        <v>204</v>
      </c>
      <c r="F18" s="55">
        <v>685000</v>
      </c>
      <c r="G18" s="56">
        <f t="shared" si="1"/>
        <v>1370000</v>
      </c>
      <c r="H18" s="109">
        <v>45456</v>
      </c>
      <c r="I18" s="81" t="s">
        <v>533</v>
      </c>
      <c r="J18" s="57" t="s">
        <v>373</v>
      </c>
    </row>
    <row r="19" spans="1:11" s="21" customFormat="1" ht="15.75">
      <c r="A19" s="51">
        <f t="shared" si="0"/>
        <v>6</v>
      </c>
      <c r="B19" s="52" t="s">
        <v>352</v>
      </c>
      <c r="C19" s="53" t="s">
        <v>333</v>
      </c>
      <c r="D19" s="53"/>
      <c r="E19" s="54" t="s">
        <v>204</v>
      </c>
      <c r="F19" s="55">
        <v>685000</v>
      </c>
      <c r="G19" s="56">
        <f t="shared" si="1"/>
        <v>1370000</v>
      </c>
      <c r="H19" s="109">
        <v>45456</v>
      </c>
      <c r="I19" s="81" t="s">
        <v>534</v>
      </c>
      <c r="J19" s="57" t="s">
        <v>375</v>
      </c>
    </row>
    <row r="20" spans="1:11" s="21" customFormat="1" ht="15.75">
      <c r="A20" s="51">
        <f t="shared" si="0"/>
        <v>7</v>
      </c>
      <c r="B20" s="52" t="s">
        <v>354</v>
      </c>
      <c r="C20" s="53" t="s">
        <v>335</v>
      </c>
      <c r="D20" s="53"/>
      <c r="E20" s="54" t="s">
        <v>94</v>
      </c>
      <c r="F20" s="55">
        <v>685000</v>
      </c>
      <c r="G20" s="56">
        <f t="shared" si="1"/>
        <v>1370000</v>
      </c>
      <c r="H20" s="109">
        <v>45466</v>
      </c>
      <c r="I20" s="81" t="s">
        <v>535</v>
      </c>
      <c r="J20" s="57" t="s">
        <v>377</v>
      </c>
    </row>
    <row r="21" spans="1:11" s="21" customFormat="1" ht="15.75">
      <c r="A21" s="51">
        <f t="shared" si="0"/>
        <v>8</v>
      </c>
      <c r="B21" s="52" t="s">
        <v>347</v>
      </c>
      <c r="C21" s="53" t="s">
        <v>328</v>
      </c>
      <c r="D21" s="53"/>
      <c r="E21" s="54" t="s">
        <v>366</v>
      </c>
      <c r="F21" s="55">
        <v>728000</v>
      </c>
      <c r="G21" s="56">
        <f t="shared" si="1"/>
        <v>1456000</v>
      </c>
      <c r="H21" s="109">
        <v>45461</v>
      </c>
      <c r="I21" s="81" t="s">
        <v>536</v>
      </c>
      <c r="J21" s="57" t="s">
        <v>370</v>
      </c>
      <c r="K21" s="38"/>
    </row>
    <row r="22" spans="1:11" s="21" customFormat="1" ht="15.75">
      <c r="A22" s="51">
        <f t="shared" si="0"/>
        <v>9</v>
      </c>
      <c r="B22" s="52" t="s">
        <v>75</v>
      </c>
      <c r="C22" s="53" t="s">
        <v>50</v>
      </c>
      <c r="D22" s="53"/>
      <c r="E22" s="54" t="s">
        <v>100</v>
      </c>
      <c r="F22" s="55">
        <v>728000</v>
      </c>
      <c r="G22" s="56">
        <f t="shared" si="1"/>
        <v>1456000</v>
      </c>
      <c r="H22" s="109">
        <v>45455</v>
      </c>
      <c r="I22" s="81" t="s">
        <v>537</v>
      </c>
      <c r="J22" s="57" t="s">
        <v>123</v>
      </c>
    </row>
    <row r="23" spans="1:11" s="21" customFormat="1" ht="15.75">
      <c r="A23" s="51">
        <f t="shared" si="0"/>
        <v>10</v>
      </c>
      <c r="B23" s="52" t="s">
        <v>355</v>
      </c>
      <c r="C23" s="53" t="s">
        <v>336</v>
      </c>
      <c r="D23" s="53"/>
      <c r="E23" s="54" t="s">
        <v>99</v>
      </c>
      <c r="F23" s="55">
        <v>728000</v>
      </c>
      <c r="G23" s="56">
        <f t="shared" si="1"/>
        <v>1456000</v>
      </c>
      <c r="H23" s="109">
        <v>45453</v>
      </c>
      <c r="I23" s="81" t="s">
        <v>538</v>
      </c>
      <c r="J23" s="57" t="s">
        <v>378</v>
      </c>
    </row>
    <row r="24" spans="1:11" s="21" customFormat="1" ht="15.75">
      <c r="A24" s="51">
        <f t="shared" si="0"/>
        <v>11</v>
      </c>
      <c r="B24" s="52" t="s">
        <v>357</v>
      </c>
      <c r="C24" s="53" t="s">
        <v>338</v>
      </c>
      <c r="D24" s="53"/>
      <c r="E24" s="54" t="s">
        <v>208</v>
      </c>
      <c r="F24" s="55">
        <v>728000</v>
      </c>
      <c r="G24" s="56">
        <f t="shared" si="1"/>
        <v>1456000</v>
      </c>
      <c r="H24" s="109">
        <v>45455</v>
      </c>
      <c r="I24" s="81" t="s">
        <v>539</v>
      </c>
      <c r="J24" s="57" t="s">
        <v>380</v>
      </c>
    </row>
    <row r="25" spans="1:11" s="21" customFormat="1" ht="15.75">
      <c r="A25" s="51">
        <f t="shared" si="0"/>
        <v>12</v>
      </c>
      <c r="B25" s="52" t="s">
        <v>356</v>
      </c>
      <c r="C25" s="53" t="s">
        <v>337</v>
      </c>
      <c r="D25" s="53"/>
      <c r="E25" s="54" t="s">
        <v>367</v>
      </c>
      <c r="F25" s="55">
        <v>728000</v>
      </c>
      <c r="G25" s="56">
        <f t="shared" si="1"/>
        <v>1456000</v>
      </c>
      <c r="H25" s="109">
        <v>45454</v>
      </c>
      <c r="I25" s="81" t="s">
        <v>526</v>
      </c>
      <c r="J25" s="57" t="s">
        <v>379</v>
      </c>
    </row>
    <row r="26" spans="1:11" s="21" customFormat="1" ht="15.75">
      <c r="A26" s="51">
        <f t="shared" si="0"/>
        <v>13</v>
      </c>
      <c r="B26" s="52" t="s">
        <v>365</v>
      </c>
      <c r="C26" s="53" t="s">
        <v>346</v>
      </c>
      <c r="D26" s="53"/>
      <c r="E26" s="54" t="s">
        <v>112</v>
      </c>
      <c r="F26" s="55">
        <v>728000</v>
      </c>
      <c r="G26" s="56">
        <f t="shared" si="1"/>
        <v>1456000</v>
      </c>
      <c r="H26" s="123">
        <v>45465</v>
      </c>
      <c r="I26" s="81" t="s">
        <v>540</v>
      </c>
      <c r="J26" s="57" t="s">
        <v>388</v>
      </c>
    </row>
    <row r="27" spans="1:11" s="21" customFormat="1" ht="15.75">
      <c r="A27" s="51">
        <f t="shared" si="0"/>
        <v>14</v>
      </c>
      <c r="B27" s="52" t="s">
        <v>358</v>
      </c>
      <c r="C27" s="53" t="s">
        <v>339</v>
      </c>
      <c r="D27" s="53"/>
      <c r="E27" s="54" t="s">
        <v>107</v>
      </c>
      <c r="F27" s="55">
        <v>674000</v>
      </c>
      <c r="G27" s="56">
        <f t="shared" si="1"/>
        <v>1348000</v>
      </c>
      <c r="H27" s="123">
        <v>45453</v>
      </c>
      <c r="I27" s="81" t="s">
        <v>541</v>
      </c>
      <c r="J27" s="57" t="s">
        <v>381</v>
      </c>
    </row>
    <row r="28" spans="1:11" s="21" customFormat="1" ht="15.75">
      <c r="A28" s="51">
        <f t="shared" si="0"/>
        <v>15</v>
      </c>
      <c r="B28" s="52" t="s">
        <v>359</v>
      </c>
      <c r="C28" s="53" t="s">
        <v>340</v>
      </c>
      <c r="D28" s="53"/>
      <c r="E28" s="54" t="s">
        <v>368</v>
      </c>
      <c r="F28" s="55">
        <v>728000</v>
      </c>
      <c r="G28" s="56">
        <f t="shared" si="1"/>
        <v>1456000</v>
      </c>
      <c r="H28" s="123">
        <v>45455</v>
      </c>
      <c r="I28" s="81" t="s">
        <v>542</v>
      </c>
      <c r="J28" s="57" t="s">
        <v>382</v>
      </c>
    </row>
    <row r="29" spans="1:11" s="21" customFormat="1" ht="31.5">
      <c r="A29" s="51">
        <f t="shared" si="0"/>
        <v>16</v>
      </c>
      <c r="B29" s="52" t="s">
        <v>360</v>
      </c>
      <c r="C29" s="53" t="s">
        <v>341</v>
      </c>
      <c r="D29" s="53"/>
      <c r="E29" s="54" t="s">
        <v>368</v>
      </c>
      <c r="F29" s="55">
        <v>728000</v>
      </c>
      <c r="G29" s="56">
        <f t="shared" si="1"/>
        <v>1456000</v>
      </c>
      <c r="H29" s="123">
        <v>45455</v>
      </c>
      <c r="I29" s="81" t="s">
        <v>543</v>
      </c>
      <c r="J29" s="57" t="s">
        <v>383</v>
      </c>
    </row>
    <row r="30" spans="1:11" s="21" customFormat="1" ht="15.75">
      <c r="A30" s="51">
        <f t="shared" si="0"/>
        <v>17</v>
      </c>
      <c r="B30" s="52" t="s">
        <v>361</v>
      </c>
      <c r="C30" s="53" t="s">
        <v>342</v>
      </c>
      <c r="D30" s="53"/>
      <c r="E30" s="54" t="s">
        <v>368</v>
      </c>
      <c r="F30" s="55">
        <v>728000</v>
      </c>
      <c r="G30" s="56">
        <f t="shared" si="1"/>
        <v>1456000</v>
      </c>
      <c r="H30" s="123">
        <v>45457</v>
      </c>
      <c r="I30" s="81" t="s">
        <v>544</v>
      </c>
      <c r="J30" s="57" t="s">
        <v>384</v>
      </c>
    </row>
    <row r="31" spans="1:11" s="21" customFormat="1" ht="15.75">
      <c r="A31" s="51">
        <f t="shared" si="0"/>
        <v>18</v>
      </c>
      <c r="B31" s="52" t="s">
        <v>362</v>
      </c>
      <c r="C31" s="53" t="s">
        <v>343</v>
      </c>
      <c r="D31" s="53"/>
      <c r="E31" s="54" t="s">
        <v>368</v>
      </c>
      <c r="F31" s="55">
        <v>728000</v>
      </c>
      <c r="G31" s="56">
        <f t="shared" si="1"/>
        <v>1456000</v>
      </c>
      <c r="H31" s="123">
        <v>45456</v>
      </c>
      <c r="I31" s="81" t="s">
        <v>545</v>
      </c>
      <c r="J31" s="57" t="s">
        <v>385</v>
      </c>
    </row>
    <row r="32" spans="1:11" s="21" customFormat="1" ht="15.75">
      <c r="A32" s="51">
        <f t="shared" si="0"/>
        <v>19</v>
      </c>
      <c r="B32" s="52" t="s">
        <v>363</v>
      </c>
      <c r="C32" s="53" t="s">
        <v>344</v>
      </c>
      <c r="D32" s="53"/>
      <c r="E32" s="54" t="s">
        <v>368</v>
      </c>
      <c r="F32" s="55">
        <v>728000</v>
      </c>
      <c r="G32" s="56">
        <f t="shared" si="1"/>
        <v>1456000</v>
      </c>
      <c r="H32" s="109">
        <v>45454</v>
      </c>
      <c r="I32" s="81" t="s">
        <v>527</v>
      </c>
      <c r="J32" s="57" t="s">
        <v>386</v>
      </c>
    </row>
    <row r="33" spans="1:10" s="21" customFormat="1" ht="15.75">
      <c r="A33" s="51">
        <f t="shared" si="0"/>
        <v>20</v>
      </c>
      <c r="B33" s="52" t="s">
        <v>364</v>
      </c>
      <c r="C33" s="53" t="s">
        <v>345</v>
      </c>
      <c r="D33" s="53"/>
      <c r="E33" s="54" t="s">
        <v>369</v>
      </c>
      <c r="F33" s="55">
        <v>728000</v>
      </c>
      <c r="G33" s="56">
        <f t="shared" si="1"/>
        <v>1456000</v>
      </c>
      <c r="H33" s="123">
        <v>45456</v>
      </c>
      <c r="I33" s="81" t="s">
        <v>546</v>
      </c>
      <c r="J33" s="57" t="s">
        <v>387</v>
      </c>
    </row>
    <row r="34" spans="1:10" ht="14.25" customHeight="1">
      <c r="A34" s="126" t="s">
        <v>18</v>
      </c>
      <c r="B34" s="126"/>
      <c r="C34" s="126"/>
      <c r="D34" s="126"/>
      <c r="E34" s="126"/>
      <c r="F34" s="73"/>
      <c r="G34" s="59">
        <f>SUM(G14:G33)</f>
        <v>28410000</v>
      </c>
      <c r="H34" s="109"/>
      <c r="I34" s="57"/>
      <c r="J34" s="57"/>
    </row>
    <row r="35" spans="1:10" ht="6" customHeight="1">
      <c r="A35" s="46"/>
      <c r="B35" s="46"/>
      <c r="C35" s="46"/>
      <c r="D35" s="46"/>
      <c r="E35" s="46"/>
      <c r="F35" s="41"/>
      <c r="G35" s="30"/>
    </row>
    <row r="36" spans="1:10">
      <c r="A36" s="27" t="s">
        <v>19</v>
      </c>
    </row>
    <row r="37" spans="1:10">
      <c r="E37" s="127" t="s">
        <v>440</v>
      </c>
      <c r="F37" s="127"/>
      <c r="G37" s="127"/>
      <c r="H37" s="128"/>
      <c r="I37" s="42"/>
      <c r="J37" s="42"/>
    </row>
    <row r="38" spans="1:10">
      <c r="A38" s="124" t="s">
        <v>35</v>
      </c>
      <c r="B38" s="124"/>
      <c r="C38" s="124"/>
      <c r="D38" s="41"/>
      <c r="E38" s="124" t="s">
        <v>20</v>
      </c>
      <c r="F38" s="124"/>
      <c r="G38" s="124"/>
      <c r="H38" s="125"/>
      <c r="I38" s="41"/>
      <c r="J38" s="41"/>
    </row>
    <row r="39" spans="1:10">
      <c r="A39" s="41"/>
      <c r="B39" s="41"/>
      <c r="D39" s="41"/>
      <c r="E39" s="27"/>
      <c r="F39" s="27"/>
      <c r="G39" s="27"/>
    </row>
    <row r="40" spans="1:10">
      <c r="A40" s="41"/>
      <c r="B40" s="41"/>
      <c r="D40" s="41"/>
      <c r="E40" s="27"/>
      <c r="F40" s="27"/>
      <c r="G40" s="27"/>
    </row>
    <row r="41" spans="1:10">
      <c r="G41" s="22"/>
      <c r="I41" s="22"/>
      <c r="J41" s="22"/>
    </row>
    <row r="42" spans="1:10">
      <c r="A42" s="124" t="s">
        <v>36</v>
      </c>
      <c r="B42" s="124"/>
      <c r="C42" s="124"/>
      <c r="D42" s="41"/>
      <c r="E42" s="124" t="s">
        <v>27</v>
      </c>
      <c r="F42" s="124"/>
      <c r="G42" s="124"/>
      <c r="H42" s="125"/>
      <c r="I42" s="41"/>
      <c r="J42" s="41"/>
    </row>
    <row r="43" spans="1:10">
      <c r="A43" s="35" t="s">
        <v>21</v>
      </c>
      <c r="B43" s="29"/>
      <c r="C43" s="35"/>
      <c r="D43" s="29"/>
      <c r="E43" s="41"/>
      <c r="F43" s="41"/>
      <c r="G43" s="15"/>
    </row>
    <row r="44" spans="1:10">
      <c r="A44" s="22" t="s">
        <v>22</v>
      </c>
      <c r="B44" s="41"/>
      <c r="E44" s="36"/>
      <c r="F44" s="36"/>
      <c r="G44" s="23"/>
    </row>
    <row r="45" spans="1:10">
      <c r="A45" s="22" t="s">
        <v>23</v>
      </c>
      <c r="B45" s="41"/>
      <c r="E45" s="36"/>
      <c r="F45" s="36"/>
    </row>
    <row r="46" spans="1:10">
      <c r="C46" s="41" t="s">
        <v>24</v>
      </c>
      <c r="D46" s="41"/>
      <c r="G46" s="15" t="s">
        <v>25</v>
      </c>
    </row>
    <row r="47" spans="1:10">
      <c r="C47" s="41"/>
      <c r="D47" s="41"/>
      <c r="G47" s="15"/>
    </row>
    <row r="49" spans="1:9">
      <c r="C49" s="41"/>
      <c r="D49" s="41"/>
      <c r="G49" s="15"/>
    </row>
    <row r="57" spans="1:9">
      <c r="A57" s="41"/>
      <c r="E57" s="27"/>
      <c r="F57" s="27"/>
      <c r="G57" s="15"/>
      <c r="I57" s="41"/>
    </row>
    <row r="58" spans="1:9">
      <c r="A58" s="41"/>
      <c r="E58" s="27"/>
      <c r="F58" s="27"/>
      <c r="G58" s="15"/>
      <c r="I58" s="41"/>
    </row>
  </sheetData>
  <protectedRanges>
    <protectedRange sqref="D14:D24 B14:B24" name="Range3_3"/>
    <protectedRange sqref="E14:E24" name="Range4_3"/>
    <protectedRange sqref="C14:C24" name="Range3_5_1"/>
    <protectedRange sqref="D28 B28 B33 D33 D30:D32 B30:B32" name="Range3_3_1"/>
    <protectedRange sqref="E28 E30:E33" name="Range4_3_1"/>
    <protectedRange sqref="C28 C30:C33" name="Range3_5_1_1"/>
    <protectedRange sqref="B25 D25" name="Range3_1_1"/>
    <protectedRange sqref="E25" name="Range4_1_1"/>
    <protectedRange sqref="C25" name="Range3_5_1_2"/>
    <protectedRange sqref="B26 D26" name="Range3_4_1"/>
    <protectedRange sqref="E26" name="Range4_4_1"/>
    <protectedRange sqref="C26" name="Range3_5_1_4"/>
    <protectedRange sqref="B27 D27" name="Range3_3_4"/>
    <protectedRange sqref="E27" name="Range4_3_4"/>
    <protectedRange sqref="C27" name="Range3_5_1_7"/>
    <protectedRange sqref="B29 D29" name="Range3_3_6"/>
    <protectedRange sqref="E29" name="Range4_3_6"/>
    <protectedRange sqref="C29" name="Range3_5_1_9"/>
  </protectedRanges>
  <autoFilter ref="A13:K34"/>
  <sortState ref="B14:J56">
    <sortCondition ref="E14:E56"/>
  </sortState>
  <mergeCells count="13">
    <mergeCell ref="A42:C42"/>
    <mergeCell ref="E42:H42"/>
    <mergeCell ref="A2:D2"/>
    <mergeCell ref="E2:I2"/>
    <mergeCell ref="A3:D3"/>
    <mergeCell ref="E3:I3"/>
    <mergeCell ref="A5:D5"/>
    <mergeCell ref="A11:B11"/>
    <mergeCell ref="A12:H12"/>
    <mergeCell ref="A34:E34"/>
    <mergeCell ref="E37:H37"/>
    <mergeCell ref="A38:C38"/>
    <mergeCell ref="E38:H38"/>
  </mergeCells>
  <conditionalFormatting sqref="B14:E24 H30:H33 B30:E33">
    <cfRule type="expression" dxfId="27" priority="61" stopIfTrue="1">
      <formula>MAX(#REF!)&lt;4</formula>
    </cfRule>
  </conditionalFormatting>
  <conditionalFormatting sqref="B25 E25">
    <cfRule type="expression" dxfId="26" priority="42" stopIfTrue="1">
      <formula>MAX(#REF!)&lt;4</formula>
    </cfRule>
  </conditionalFormatting>
  <conditionalFormatting sqref="D25">
    <cfRule type="expression" dxfId="25" priority="40" stopIfTrue="1">
      <formula>MAX(#REF!)&lt;4</formula>
    </cfRule>
  </conditionalFormatting>
  <conditionalFormatting sqref="C25">
    <cfRule type="expression" dxfId="24" priority="39" stopIfTrue="1">
      <formula>MAX(#REF!)&lt;4</formula>
    </cfRule>
  </conditionalFormatting>
  <conditionalFormatting sqref="B26 E26">
    <cfRule type="expression" dxfId="23" priority="35" stopIfTrue="1">
      <formula>MAX(#REF!)&lt;4</formula>
    </cfRule>
  </conditionalFormatting>
  <conditionalFormatting sqref="H26">
    <cfRule type="expression" dxfId="22" priority="34" stopIfTrue="1">
      <formula>MAX(#REF!)&lt;4</formula>
    </cfRule>
  </conditionalFormatting>
  <conditionalFormatting sqref="D26">
    <cfRule type="expression" dxfId="21" priority="33" stopIfTrue="1">
      <formula>MAX(#REF!)&lt;4</formula>
    </cfRule>
  </conditionalFormatting>
  <conditionalFormatting sqref="C26">
    <cfRule type="expression" dxfId="20" priority="32" stopIfTrue="1">
      <formula>MAX(#REF!)&lt;4</formula>
    </cfRule>
  </conditionalFormatting>
  <conditionalFormatting sqref="H27 B27 E27">
    <cfRule type="expression" dxfId="19" priority="23" stopIfTrue="1">
      <formula>MAX(#REF!)&lt;4</formula>
    </cfRule>
  </conditionalFormatting>
  <conditionalFormatting sqref="D27">
    <cfRule type="expression" dxfId="18" priority="22" stopIfTrue="1">
      <formula>MAX(#REF!)&lt;4</formula>
    </cfRule>
  </conditionalFormatting>
  <conditionalFormatting sqref="C27">
    <cfRule type="expression" dxfId="17" priority="21" stopIfTrue="1">
      <formula>MAX(#REF!)&lt;4</formula>
    </cfRule>
  </conditionalFormatting>
  <conditionalFormatting sqref="E28 B28 H28">
    <cfRule type="expression" dxfId="16" priority="12" stopIfTrue="1">
      <formula>MAX(#REF!)&lt;4</formula>
    </cfRule>
  </conditionalFormatting>
  <conditionalFormatting sqref="D28">
    <cfRule type="expression" dxfId="15" priority="11" stopIfTrue="1">
      <formula>MAX(#REF!)&lt;4</formula>
    </cfRule>
  </conditionalFormatting>
  <conditionalFormatting sqref="C28">
    <cfRule type="expression" dxfId="14" priority="10" stopIfTrue="1">
      <formula>MAX(#REF!)&lt;4</formula>
    </cfRule>
  </conditionalFormatting>
  <conditionalFormatting sqref="B29 E29">
    <cfRule type="expression" dxfId="13" priority="3" stopIfTrue="1">
      <formula>MAX(#REF!)&lt;4</formula>
    </cfRule>
  </conditionalFormatting>
  <conditionalFormatting sqref="D29">
    <cfRule type="expression" dxfId="12" priority="2" stopIfTrue="1">
      <formula>MAX(#REF!)&lt;4</formula>
    </cfRule>
  </conditionalFormatting>
  <conditionalFormatting sqref="C29">
    <cfRule type="expression" dxfId="11" priority="1" stopIfTrue="1">
      <formula>MAX(#REF!)&lt;4</formula>
    </cfRule>
  </conditionalFormatting>
  <printOptions horizontalCentered="1"/>
  <pageMargins left="0.2" right="0.2" top="0.25" bottom="0.25" header="0.05" footer="0.05"/>
  <pageSetup scale="93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7"/>
  <sheetViews>
    <sheetView topLeftCell="A24" workbookViewId="0">
      <selection activeCell="K37" sqref="K37"/>
    </sheetView>
  </sheetViews>
  <sheetFormatPr defaultColWidth="9.140625" defaultRowHeight="15"/>
  <cols>
    <col min="1" max="1" width="5.42578125" style="27" customWidth="1"/>
    <col min="2" max="2" width="14.140625" style="31" customWidth="1"/>
    <col min="3" max="3" width="20.28515625" style="27" customWidth="1"/>
    <col min="4" max="4" width="8.140625" style="27" hidden="1" customWidth="1"/>
    <col min="5" max="5" width="15.85546875" style="32" customWidth="1"/>
    <col min="6" max="6" width="9.85546875" style="32" customWidth="1"/>
    <col min="7" max="7" width="12.85546875" style="34" customWidth="1"/>
    <col min="8" max="8" width="10" style="98" customWidth="1"/>
    <col min="9" max="9" width="9.7109375" style="27" customWidth="1"/>
    <col min="10" max="10" width="12.42578125" style="27" bestFit="1" customWidth="1"/>
    <col min="11" max="11" width="18.7109375" style="27" customWidth="1"/>
    <col min="12" max="16384" width="9.140625" style="27"/>
  </cols>
  <sheetData>
    <row r="2" spans="1:12" s="22" customFormat="1" ht="14.25">
      <c r="A2" s="124" t="s">
        <v>0</v>
      </c>
      <c r="B2" s="124"/>
      <c r="C2" s="124"/>
      <c r="D2" s="124"/>
      <c r="E2" s="124" t="s">
        <v>1</v>
      </c>
      <c r="F2" s="124"/>
      <c r="G2" s="124"/>
      <c r="H2" s="124"/>
      <c r="I2" s="124"/>
    </row>
    <row r="3" spans="1:12" s="22" customFormat="1" ht="14.25">
      <c r="A3" s="124" t="s">
        <v>2</v>
      </c>
      <c r="B3" s="124"/>
      <c r="C3" s="124"/>
      <c r="D3" s="124"/>
      <c r="E3" s="129" t="s">
        <v>3</v>
      </c>
      <c r="F3" s="129"/>
      <c r="G3" s="129"/>
      <c r="H3" s="129"/>
      <c r="I3" s="129"/>
    </row>
    <row r="4" spans="1:12" s="22" customFormat="1" ht="14.25">
      <c r="A4" s="22" t="s">
        <v>4</v>
      </c>
      <c r="E4" s="40"/>
      <c r="F4" s="40"/>
      <c r="G4" s="23"/>
      <c r="H4" s="98"/>
    </row>
    <row r="5" spans="1:12" s="22" customFormat="1" ht="14.25">
      <c r="A5" s="129" t="s">
        <v>5</v>
      </c>
      <c r="B5" s="129"/>
      <c r="C5" s="129"/>
      <c r="D5" s="129"/>
      <c r="E5" s="40"/>
      <c r="F5" s="40"/>
      <c r="G5" s="23"/>
      <c r="H5" s="98"/>
    </row>
    <row r="6" spans="1:12" s="22" customFormat="1" ht="14.25">
      <c r="B6" s="41"/>
      <c r="E6" s="40"/>
      <c r="F6" s="40"/>
      <c r="G6" s="23"/>
      <c r="H6" s="98"/>
    </row>
    <row r="7" spans="1:12" ht="25.5">
      <c r="A7" s="24" t="s">
        <v>30</v>
      </c>
      <c r="B7" s="24"/>
      <c r="C7" s="24"/>
      <c r="D7" s="24"/>
      <c r="E7" s="24"/>
      <c r="F7" s="24"/>
      <c r="G7" s="25"/>
      <c r="H7" s="108"/>
      <c r="I7" s="26"/>
    </row>
    <row r="8" spans="1:12">
      <c r="A8" s="41"/>
      <c r="B8" s="41"/>
      <c r="C8" s="41"/>
      <c r="D8" s="41"/>
      <c r="E8" s="41"/>
      <c r="F8" s="41"/>
      <c r="G8" s="15"/>
      <c r="I8" s="41"/>
    </row>
    <row r="9" spans="1:12">
      <c r="A9" s="22" t="s">
        <v>26</v>
      </c>
      <c r="B9" s="22" t="s">
        <v>389</v>
      </c>
      <c r="D9" s="41"/>
      <c r="E9" s="40" t="s">
        <v>6</v>
      </c>
      <c r="F9" s="14" t="s">
        <v>37</v>
      </c>
      <c r="G9" s="15"/>
      <c r="I9" s="41"/>
    </row>
    <row r="10" spans="1:12">
      <c r="A10" s="22" t="s">
        <v>7</v>
      </c>
      <c r="B10" s="22"/>
      <c r="C10" s="22" t="s">
        <v>29</v>
      </c>
      <c r="E10" s="22" t="s">
        <v>8</v>
      </c>
      <c r="F10" s="14" t="s">
        <v>31</v>
      </c>
      <c r="G10" s="15"/>
      <c r="I10" s="41"/>
    </row>
    <row r="11" spans="1:12">
      <c r="A11" s="130" t="s">
        <v>9</v>
      </c>
      <c r="B11" s="130"/>
      <c r="C11" s="40">
        <v>2</v>
      </c>
      <c r="D11" s="22" t="s">
        <v>32</v>
      </c>
      <c r="E11" s="22" t="s">
        <v>32</v>
      </c>
      <c r="F11" s="22"/>
      <c r="G11" s="23"/>
      <c r="I11" s="41"/>
    </row>
    <row r="12" spans="1:12">
      <c r="A12" s="124"/>
      <c r="B12" s="124"/>
      <c r="C12" s="124"/>
      <c r="D12" s="124"/>
      <c r="E12" s="124"/>
      <c r="F12" s="124"/>
      <c r="G12" s="124"/>
      <c r="H12" s="124"/>
    </row>
    <row r="13" spans="1:12" s="28" customFormat="1" ht="47.25">
      <c r="A13" s="47" t="s">
        <v>10</v>
      </c>
      <c r="B13" s="48" t="s">
        <v>11</v>
      </c>
      <c r="C13" s="48" t="s">
        <v>12</v>
      </c>
      <c r="D13" s="48" t="s">
        <v>13</v>
      </c>
      <c r="E13" s="49" t="s">
        <v>14</v>
      </c>
      <c r="F13" s="48" t="s">
        <v>15</v>
      </c>
      <c r="G13" s="50" t="s">
        <v>16</v>
      </c>
      <c r="H13" s="111" t="s">
        <v>17</v>
      </c>
      <c r="I13" s="78" t="s">
        <v>441</v>
      </c>
      <c r="J13" s="48" t="s">
        <v>139</v>
      </c>
    </row>
    <row r="14" spans="1:12" s="21" customFormat="1" ht="27" customHeight="1">
      <c r="A14" s="51">
        <f>ROW()-13</f>
        <v>1</v>
      </c>
      <c r="B14" s="52" t="s">
        <v>390</v>
      </c>
      <c r="C14" s="53" t="s">
        <v>391</v>
      </c>
      <c r="D14" s="53"/>
      <c r="E14" s="54" t="s">
        <v>422</v>
      </c>
      <c r="F14" s="55">
        <v>728000</v>
      </c>
      <c r="G14" s="56">
        <f>$C$11*F14</f>
        <v>1456000</v>
      </c>
      <c r="H14" s="109">
        <v>45457</v>
      </c>
      <c r="I14" s="81" t="s">
        <v>547</v>
      </c>
      <c r="J14" s="57" t="s">
        <v>424</v>
      </c>
    </row>
    <row r="15" spans="1:12" s="21" customFormat="1" ht="27" customHeight="1">
      <c r="A15" s="51">
        <f t="shared" ref="A15:A32" si="0">ROW()-13</f>
        <v>2</v>
      </c>
      <c r="B15" s="52" t="s">
        <v>410</v>
      </c>
      <c r="C15" s="53" t="s">
        <v>395</v>
      </c>
      <c r="D15" s="53"/>
      <c r="E15" s="54" t="s">
        <v>97</v>
      </c>
      <c r="F15" s="55">
        <v>685000</v>
      </c>
      <c r="G15" s="56">
        <f t="shared" ref="G15:G32" si="1">$C$11*F15</f>
        <v>1370000</v>
      </c>
      <c r="H15" s="109">
        <v>45450</v>
      </c>
      <c r="I15" s="81" t="s">
        <v>548</v>
      </c>
      <c r="J15" s="57" t="s">
        <v>428</v>
      </c>
    </row>
    <row r="16" spans="1:12" s="21" customFormat="1" ht="27" customHeight="1">
      <c r="A16" s="51">
        <f t="shared" si="0"/>
        <v>3</v>
      </c>
      <c r="B16" s="52" t="s">
        <v>411</v>
      </c>
      <c r="C16" s="53" t="s">
        <v>396</v>
      </c>
      <c r="D16" s="53"/>
      <c r="E16" s="54" t="s">
        <v>97</v>
      </c>
      <c r="F16" s="55">
        <v>685000</v>
      </c>
      <c r="G16" s="56">
        <f t="shared" si="1"/>
        <v>1370000</v>
      </c>
      <c r="H16" s="109">
        <v>45456</v>
      </c>
      <c r="I16" s="81" t="s">
        <v>549</v>
      </c>
      <c r="J16" s="57" t="s">
        <v>429</v>
      </c>
      <c r="L16" s="38"/>
    </row>
    <row r="17" spans="1:10" s="21" customFormat="1" ht="27" customHeight="1">
      <c r="A17" s="51">
        <f t="shared" si="0"/>
        <v>4</v>
      </c>
      <c r="B17" s="52" t="s">
        <v>412</v>
      </c>
      <c r="C17" s="53" t="s">
        <v>397</v>
      </c>
      <c r="D17" s="53"/>
      <c r="E17" s="54" t="s">
        <v>97</v>
      </c>
      <c r="F17" s="55">
        <v>685000</v>
      </c>
      <c r="G17" s="56">
        <f t="shared" si="1"/>
        <v>1370000</v>
      </c>
      <c r="H17" s="109">
        <v>45458</v>
      </c>
      <c r="I17" s="81" t="s">
        <v>550</v>
      </c>
      <c r="J17" s="57" t="s">
        <v>430</v>
      </c>
    </row>
    <row r="18" spans="1:10" s="21" customFormat="1" ht="27" customHeight="1">
      <c r="A18" s="51">
        <f t="shared" si="0"/>
        <v>5</v>
      </c>
      <c r="B18" s="52" t="s">
        <v>264</v>
      </c>
      <c r="C18" s="53" t="s">
        <v>248</v>
      </c>
      <c r="D18" s="53"/>
      <c r="E18" s="54" t="s">
        <v>96</v>
      </c>
      <c r="F18" s="55">
        <v>685000</v>
      </c>
      <c r="G18" s="56">
        <f t="shared" si="1"/>
        <v>1370000</v>
      </c>
      <c r="H18" s="109">
        <v>45454</v>
      </c>
      <c r="I18" s="81" t="s">
        <v>551</v>
      </c>
      <c r="J18" s="57" t="s">
        <v>292</v>
      </c>
    </row>
    <row r="19" spans="1:10" s="21" customFormat="1" ht="27" customHeight="1">
      <c r="A19" s="51">
        <f t="shared" si="0"/>
        <v>6</v>
      </c>
      <c r="B19" s="52" t="s">
        <v>407</v>
      </c>
      <c r="C19" s="53" t="s">
        <v>392</v>
      </c>
      <c r="D19" s="53"/>
      <c r="E19" s="54" t="s">
        <v>423</v>
      </c>
      <c r="F19" s="55">
        <v>728000</v>
      </c>
      <c r="G19" s="56">
        <f t="shared" si="1"/>
        <v>1456000</v>
      </c>
      <c r="H19" s="109">
        <v>45458</v>
      </c>
      <c r="I19" s="81" t="s">
        <v>528</v>
      </c>
      <c r="J19" s="57" t="s">
        <v>425</v>
      </c>
    </row>
    <row r="20" spans="1:10" s="21" customFormat="1" ht="27" customHeight="1">
      <c r="A20" s="51">
        <f t="shared" si="0"/>
        <v>7</v>
      </c>
      <c r="B20" s="52" t="s">
        <v>408</v>
      </c>
      <c r="C20" s="53" t="s">
        <v>393</v>
      </c>
      <c r="D20" s="53"/>
      <c r="E20" s="54" t="s">
        <v>423</v>
      </c>
      <c r="F20" s="55">
        <v>728000</v>
      </c>
      <c r="G20" s="56">
        <f t="shared" si="1"/>
        <v>1456000</v>
      </c>
      <c r="H20" s="109">
        <v>45466</v>
      </c>
      <c r="I20" s="81" t="s">
        <v>552</v>
      </c>
      <c r="J20" s="54" t="s">
        <v>426</v>
      </c>
    </row>
    <row r="21" spans="1:10" s="21" customFormat="1" ht="27" customHeight="1">
      <c r="A21" s="51">
        <f t="shared" si="0"/>
        <v>8</v>
      </c>
      <c r="B21" s="52" t="s">
        <v>409</v>
      </c>
      <c r="C21" s="53" t="s">
        <v>394</v>
      </c>
      <c r="D21" s="53"/>
      <c r="E21" s="54" t="s">
        <v>423</v>
      </c>
      <c r="F21" s="55">
        <v>728000</v>
      </c>
      <c r="G21" s="56">
        <f t="shared" si="1"/>
        <v>1456000</v>
      </c>
      <c r="H21" s="109">
        <v>45464</v>
      </c>
      <c r="I21" s="81" t="s">
        <v>553</v>
      </c>
      <c r="J21" s="57" t="s">
        <v>427</v>
      </c>
    </row>
    <row r="22" spans="1:10" s="21" customFormat="1" ht="27" customHeight="1">
      <c r="A22" s="51">
        <f t="shared" si="0"/>
        <v>9</v>
      </c>
      <c r="B22" s="52" t="s">
        <v>273</v>
      </c>
      <c r="C22" s="53" t="s">
        <v>257</v>
      </c>
      <c r="D22" s="53"/>
      <c r="E22" s="54" t="s">
        <v>284</v>
      </c>
      <c r="F22" s="55">
        <v>728000</v>
      </c>
      <c r="G22" s="56">
        <f t="shared" si="1"/>
        <v>1456000</v>
      </c>
      <c r="H22" s="109">
        <v>45463</v>
      </c>
      <c r="I22" s="81" t="s">
        <v>554</v>
      </c>
      <c r="J22" s="57" t="s">
        <v>301</v>
      </c>
    </row>
    <row r="23" spans="1:10" s="21" customFormat="1" ht="27" customHeight="1">
      <c r="A23" s="51">
        <f t="shared" si="0"/>
        <v>10</v>
      </c>
      <c r="B23" s="52" t="s">
        <v>415</v>
      </c>
      <c r="C23" s="53" t="s">
        <v>400</v>
      </c>
      <c r="D23" s="53"/>
      <c r="E23" s="54" t="s">
        <v>284</v>
      </c>
      <c r="F23" s="55">
        <v>728000</v>
      </c>
      <c r="G23" s="56">
        <f t="shared" si="1"/>
        <v>1456000</v>
      </c>
      <c r="H23" s="109">
        <v>45457</v>
      </c>
      <c r="I23" s="81" t="s">
        <v>555</v>
      </c>
      <c r="J23" s="57" t="s">
        <v>433</v>
      </c>
    </row>
    <row r="24" spans="1:10" s="21" customFormat="1" ht="27" customHeight="1">
      <c r="A24" s="51">
        <f t="shared" si="0"/>
        <v>11</v>
      </c>
      <c r="B24" s="52" t="s">
        <v>416</v>
      </c>
      <c r="C24" s="53" t="s">
        <v>401</v>
      </c>
      <c r="D24" s="53"/>
      <c r="E24" s="54" t="s">
        <v>284</v>
      </c>
      <c r="F24" s="55">
        <v>728000</v>
      </c>
      <c r="G24" s="56">
        <f t="shared" si="1"/>
        <v>1456000</v>
      </c>
      <c r="H24" s="109">
        <v>45464</v>
      </c>
      <c r="I24" s="81" t="s">
        <v>556</v>
      </c>
      <c r="J24" s="57" t="s">
        <v>434</v>
      </c>
    </row>
    <row r="25" spans="1:10" s="21" customFormat="1" ht="31.5">
      <c r="A25" s="51">
        <f t="shared" si="0"/>
        <v>12</v>
      </c>
      <c r="B25" s="52" t="s">
        <v>413</v>
      </c>
      <c r="C25" s="53" t="s">
        <v>398</v>
      </c>
      <c r="D25" s="53"/>
      <c r="E25" s="54" t="s">
        <v>283</v>
      </c>
      <c r="F25" s="55">
        <v>685000</v>
      </c>
      <c r="G25" s="56">
        <f t="shared" si="1"/>
        <v>1370000</v>
      </c>
      <c r="H25" s="109">
        <v>45457</v>
      </c>
      <c r="I25" s="81" t="s">
        <v>557</v>
      </c>
      <c r="J25" s="57" t="s">
        <v>431</v>
      </c>
    </row>
    <row r="26" spans="1:10" s="21" customFormat="1" ht="31.5">
      <c r="A26" s="51">
        <f t="shared" si="0"/>
        <v>13</v>
      </c>
      <c r="B26" s="52" t="s">
        <v>414</v>
      </c>
      <c r="C26" s="53" t="s">
        <v>399</v>
      </c>
      <c r="D26" s="53"/>
      <c r="E26" s="54" t="s">
        <v>283</v>
      </c>
      <c r="F26" s="55">
        <v>685000</v>
      </c>
      <c r="G26" s="56">
        <f t="shared" si="1"/>
        <v>1370000</v>
      </c>
      <c r="H26" s="110">
        <v>45458</v>
      </c>
      <c r="I26" s="81" t="s">
        <v>558</v>
      </c>
      <c r="J26" s="57" t="s">
        <v>432</v>
      </c>
    </row>
    <row r="27" spans="1:10" s="21" customFormat="1" ht="31.5">
      <c r="A27" s="51">
        <f t="shared" si="0"/>
        <v>14</v>
      </c>
      <c r="B27" s="52" t="s">
        <v>277</v>
      </c>
      <c r="C27" s="53" t="s">
        <v>261</v>
      </c>
      <c r="D27" s="53"/>
      <c r="E27" s="54" t="s">
        <v>286</v>
      </c>
      <c r="F27" s="55">
        <v>685000</v>
      </c>
      <c r="G27" s="56">
        <f t="shared" si="1"/>
        <v>1370000</v>
      </c>
      <c r="H27" s="109">
        <v>45457</v>
      </c>
      <c r="I27" s="81" t="s">
        <v>529</v>
      </c>
      <c r="J27" s="57" t="s">
        <v>305</v>
      </c>
    </row>
    <row r="28" spans="1:10" s="21" customFormat="1" ht="22.5" customHeight="1">
      <c r="A28" s="51">
        <f t="shared" si="0"/>
        <v>15</v>
      </c>
      <c r="B28" s="52" t="s">
        <v>417</v>
      </c>
      <c r="C28" s="53" t="s">
        <v>402</v>
      </c>
      <c r="D28" s="53"/>
      <c r="E28" s="54" t="s">
        <v>369</v>
      </c>
      <c r="F28" s="55">
        <v>728000</v>
      </c>
      <c r="G28" s="56">
        <f t="shared" si="1"/>
        <v>1456000</v>
      </c>
      <c r="H28" s="110">
        <v>45453</v>
      </c>
      <c r="I28" s="81" t="s">
        <v>559</v>
      </c>
      <c r="J28" s="57" t="s">
        <v>435</v>
      </c>
    </row>
    <row r="29" spans="1:10" s="21" customFormat="1" ht="22.5" customHeight="1">
      <c r="A29" s="51">
        <f t="shared" si="0"/>
        <v>16</v>
      </c>
      <c r="B29" s="52" t="s">
        <v>418</v>
      </c>
      <c r="C29" s="53" t="s">
        <v>403</v>
      </c>
      <c r="D29" s="53"/>
      <c r="E29" s="54" t="s">
        <v>369</v>
      </c>
      <c r="F29" s="55">
        <v>728000</v>
      </c>
      <c r="G29" s="56">
        <f t="shared" si="1"/>
        <v>1456000</v>
      </c>
      <c r="H29" s="109">
        <v>45465</v>
      </c>
      <c r="I29" s="81" t="s">
        <v>560</v>
      </c>
      <c r="J29" s="57" t="s">
        <v>436</v>
      </c>
    </row>
    <row r="30" spans="1:10" s="21" customFormat="1" ht="22.5" customHeight="1">
      <c r="A30" s="51">
        <f t="shared" si="0"/>
        <v>17</v>
      </c>
      <c r="B30" s="52" t="s">
        <v>419</v>
      </c>
      <c r="C30" s="53" t="s">
        <v>404</v>
      </c>
      <c r="D30" s="53"/>
      <c r="E30" s="54" t="s">
        <v>369</v>
      </c>
      <c r="F30" s="55">
        <v>728000</v>
      </c>
      <c r="G30" s="56">
        <f t="shared" si="1"/>
        <v>1456000</v>
      </c>
      <c r="H30" s="109">
        <v>45456</v>
      </c>
      <c r="I30" s="81" t="s">
        <v>561</v>
      </c>
      <c r="J30" s="57" t="s">
        <v>437</v>
      </c>
    </row>
    <row r="31" spans="1:10" s="21" customFormat="1" ht="22.5" customHeight="1">
      <c r="A31" s="51">
        <f t="shared" si="0"/>
        <v>18</v>
      </c>
      <c r="B31" s="52" t="s">
        <v>420</v>
      </c>
      <c r="C31" s="53" t="s">
        <v>405</v>
      </c>
      <c r="D31" s="53"/>
      <c r="E31" s="54" t="s">
        <v>369</v>
      </c>
      <c r="F31" s="55">
        <v>728000</v>
      </c>
      <c r="G31" s="56">
        <f t="shared" si="1"/>
        <v>1456000</v>
      </c>
      <c r="H31" s="109">
        <v>45454</v>
      </c>
      <c r="I31" s="81" t="s">
        <v>562</v>
      </c>
      <c r="J31" s="57" t="s">
        <v>438</v>
      </c>
    </row>
    <row r="32" spans="1:10" s="21" customFormat="1" ht="22.5" customHeight="1">
      <c r="A32" s="51">
        <f t="shared" si="0"/>
        <v>19</v>
      </c>
      <c r="B32" s="52" t="s">
        <v>421</v>
      </c>
      <c r="C32" s="53" t="s">
        <v>406</v>
      </c>
      <c r="D32" s="53"/>
      <c r="E32" s="54" t="s">
        <v>369</v>
      </c>
      <c r="F32" s="55">
        <v>728000</v>
      </c>
      <c r="G32" s="56">
        <f t="shared" si="1"/>
        <v>1456000</v>
      </c>
      <c r="H32" s="109">
        <v>45454</v>
      </c>
      <c r="I32" s="81" t="s">
        <v>563</v>
      </c>
      <c r="J32" s="57" t="s">
        <v>439</v>
      </c>
    </row>
    <row r="33" spans="1:10" ht="14.25" customHeight="1">
      <c r="A33" s="126" t="s">
        <v>18</v>
      </c>
      <c r="B33" s="126"/>
      <c r="C33" s="126"/>
      <c r="D33" s="126"/>
      <c r="E33" s="126"/>
      <c r="F33" s="73"/>
      <c r="G33" s="59">
        <f>SUM(G14:G32)</f>
        <v>27062000</v>
      </c>
      <c r="H33" s="109"/>
      <c r="I33" s="57"/>
      <c r="J33" s="57"/>
    </row>
    <row r="34" spans="1:10" ht="6" customHeight="1">
      <c r="A34" s="46"/>
      <c r="B34" s="46"/>
      <c r="C34" s="46"/>
      <c r="D34" s="46"/>
      <c r="E34" s="46"/>
      <c r="F34" s="41"/>
      <c r="G34" s="30"/>
    </row>
    <row r="35" spans="1:10">
      <c r="A35" s="27" t="s">
        <v>19</v>
      </c>
    </row>
    <row r="36" spans="1:10">
      <c r="E36" s="127" t="s">
        <v>440</v>
      </c>
      <c r="F36" s="127"/>
      <c r="G36" s="127"/>
      <c r="H36" s="128"/>
      <c r="I36" s="42"/>
      <c r="J36" s="42"/>
    </row>
    <row r="37" spans="1:10">
      <c r="A37" s="124" t="s">
        <v>35</v>
      </c>
      <c r="B37" s="124"/>
      <c r="C37" s="124"/>
      <c r="D37" s="41"/>
      <c r="E37" s="124" t="s">
        <v>20</v>
      </c>
      <c r="F37" s="124"/>
      <c r="G37" s="124"/>
      <c r="H37" s="125"/>
      <c r="I37" s="41"/>
      <c r="J37" s="41"/>
    </row>
    <row r="38" spans="1:10">
      <c r="A38" s="41"/>
      <c r="B38" s="41"/>
      <c r="D38" s="41"/>
      <c r="E38" s="27"/>
      <c r="F38" s="27"/>
      <c r="G38" s="27"/>
    </row>
    <row r="39" spans="1:10">
      <c r="A39" s="41"/>
      <c r="B39" s="41"/>
      <c r="D39" s="41"/>
      <c r="E39" s="27"/>
      <c r="F39" s="27"/>
      <c r="G39" s="27"/>
    </row>
    <row r="40" spans="1:10">
      <c r="G40" s="22"/>
      <c r="I40" s="22"/>
      <c r="J40" s="22"/>
    </row>
    <row r="41" spans="1:10">
      <c r="A41" s="124" t="s">
        <v>36</v>
      </c>
      <c r="B41" s="124"/>
      <c r="C41" s="124"/>
      <c r="D41" s="41"/>
      <c r="E41" s="124" t="s">
        <v>27</v>
      </c>
      <c r="F41" s="124"/>
      <c r="G41" s="124"/>
      <c r="H41" s="125"/>
      <c r="I41" s="41"/>
      <c r="J41" s="41"/>
    </row>
    <row r="42" spans="1:10">
      <c r="A42" s="35" t="s">
        <v>21</v>
      </c>
      <c r="B42" s="29"/>
      <c r="C42" s="35"/>
      <c r="D42" s="29"/>
      <c r="E42" s="41"/>
      <c r="F42" s="41"/>
      <c r="G42" s="15"/>
    </row>
    <row r="43" spans="1:10">
      <c r="A43" s="22" t="s">
        <v>22</v>
      </c>
      <c r="B43" s="41"/>
      <c r="E43" s="36"/>
      <c r="F43" s="36"/>
      <c r="G43" s="23"/>
    </row>
    <row r="44" spans="1:10">
      <c r="A44" s="22" t="s">
        <v>23</v>
      </c>
      <c r="B44" s="41"/>
      <c r="E44" s="36"/>
      <c r="F44" s="36"/>
    </row>
    <row r="45" spans="1:10">
      <c r="C45" s="41" t="s">
        <v>24</v>
      </c>
      <c r="D45" s="41"/>
      <c r="G45" s="15" t="s">
        <v>25</v>
      </c>
    </row>
    <row r="46" spans="1:10">
      <c r="C46" s="41"/>
      <c r="D46" s="41"/>
      <c r="G46" s="15"/>
    </row>
    <row r="48" spans="1:10">
      <c r="C48" s="41"/>
      <c r="D48" s="41"/>
      <c r="G48" s="15"/>
    </row>
    <row r="56" spans="1:9">
      <c r="A56" s="41"/>
      <c r="E56" s="27"/>
      <c r="F56" s="27"/>
      <c r="G56" s="15"/>
      <c r="I56" s="41"/>
    </row>
    <row r="57" spans="1:9">
      <c r="A57" s="41"/>
      <c r="E57" s="27"/>
      <c r="F57" s="27"/>
      <c r="G57" s="15"/>
      <c r="I57" s="41"/>
    </row>
  </sheetData>
  <protectedRanges>
    <protectedRange sqref="B18 B14:B15 D14:D15 D18" name="Range3"/>
    <protectedRange sqref="E14:E15" name="Range4"/>
    <protectedRange sqref="B17 D17" name="Range3_1"/>
    <protectedRange sqref="E17:E18" name="Range4_1"/>
    <protectedRange sqref="B22:B26 D22:D26 D32 B32 B27:B29 D27:D29 B30:B31 D30:D31" name="Range3_3"/>
    <protectedRange sqref="E22:E32" name="Range4_3"/>
    <protectedRange sqref="B19:B21 D19:D21" name="Range3_4"/>
    <protectedRange sqref="C14:C15 C17:C32" name="Range3_5"/>
    <protectedRange sqref="B16 D16" name="Range3_2_1"/>
    <protectedRange sqref="J16 E16" name="Range4_2"/>
    <protectedRange sqref="C16" name="Range3_5_1"/>
  </protectedRanges>
  <autoFilter ref="A13:I33"/>
  <sortState ref="B14:J38">
    <sortCondition ref="E14:E38"/>
  </sortState>
  <mergeCells count="13">
    <mergeCell ref="A41:C41"/>
    <mergeCell ref="E41:H41"/>
    <mergeCell ref="A2:D2"/>
    <mergeCell ref="E2:I2"/>
    <mergeCell ref="A3:D3"/>
    <mergeCell ref="E3:I3"/>
    <mergeCell ref="A5:D5"/>
    <mergeCell ref="A11:B11"/>
    <mergeCell ref="A12:H12"/>
    <mergeCell ref="A33:E33"/>
    <mergeCell ref="E36:H36"/>
    <mergeCell ref="A37:C37"/>
    <mergeCell ref="E37:H37"/>
  </mergeCells>
  <conditionalFormatting sqref="B18 E14:E15 B14:B15 C17:C26 B27:E30 B32:E32">
    <cfRule type="expression" dxfId="10" priority="38" stopIfTrue="1">
      <formula>MAX(#REF!)&lt;4</formula>
    </cfRule>
  </conditionalFormatting>
  <conditionalFormatting sqref="B17 E17:E18">
    <cfRule type="expression" dxfId="9" priority="37" stopIfTrue="1">
      <formula>MAX(#REF!)&lt;4</formula>
    </cfRule>
  </conditionalFormatting>
  <conditionalFormatting sqref="B22:B26 D22:E26">
    <cfRule type="expression" dxfId="8" priority="35" stopIfTrue="1">
      <formula>MAX(#REF!)&lt;4</formula>
    </cfRule>
  </conditionalFormatting>
  <conditionalFormatting sqref="B19:B21 E19:E21">
    <cfRule type="expression" dxfId="7" priority="33" stopIfTrue="1">
      <formula>MAX(#REF!)&lt;4</formula>
    </cfRule>
  </conditionalFormatting>
  <conditionalFormatting sqref="D14:D15 D18">
    <cfRule type="expression" dxfId="6" priority="28" stopIfTrue="1">
      <formula>MAX(#REF!)&lt;4</formula>
    </cfRule>
  </conditionalFormatting>
  <conditionalFormatting sqref="D17">
    <cfRule type="expression" dxfId="5" priority="27" stopIfTrue="1">
      <formula>MAX(#REF!)&lt;4</formula>
    </cfRule>
  </conditionalFormatting>
  <conditionalFormatting sqref="D19:D21">
    <cfRule type="expression" dxfId="4" priority="23" stopIfTrue="1">
      <formula>MAX(#REF!)&lt;4</formula>
    </cfRule>
  </conditionalFormatting>
  <conditionalFormatting sqref="C14:C15">
    <cfRule type="expression" dxfId="3" priority="22" stopIfTrue="1">
      <formula>MAX(#REF!)&lt;4</formula>
    </cfRule>
  </conditionalFormatting>
  <conditionalFormatting sqref="B16 E16">
    <cfRule type="expression" dxfId="2" priority="15" stopIfTrue="1">
      <formula>MAX(#REF!)&lt;4</formula>
    </cfRule>
  </conditionalFormatting>
  <conditionalFormatting sqref="J16 C16:D16">
    <cfRule type="expression" dxfId="1" priority="14" stopIfTrue="1">
      <formula>MAX(#REF!)&lt;4</formula>
    </cfRule>
  </conditionalFormatting>
  <conditionalFormatting sqref="B31:E31">
    <cfRule type="expression" dxfId="0" priority="1" stopIfTrue="1">
      <formula>MAX(#REF!)&lt;4</formula>
    </cfRule>
  </conditionalFormatting>
  <printOptions horizontalCentered="1"/>
  <pageMargins left="0.2" right="0.2" top="0.25" bottom="0.25" header="0.05" footer="0.05"/>
  <pageSetup scale="9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3" master="">
    <arrUserId title="Range3" rangeCreator="" othersAccessPermission="edit"/>
    <arrUserId title="Range4" rangeCreator="" othersAccessPermission="edit"/>
  </rangeList>
  <rangeList sheetStid="6" master="">
    <arrUserId title="Range3" rangeCreator="" othersAccessPermission="edit"/>
    <arrUserId title="Range4" rangeCreator="" othersAccessPermission="edit"/>
  </rangeList>
  <rangeList sheetStid="9" master="">
    <arrUserId title="Range3" rangeCreator="" othersAccessPermission="edit"/>
    <arrUserId title="Range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Cơ nhiệt_L1</vt:lpstr>
      <vt:lpstr>Cơ nhiệt_L2</vt:lpstr>
      <vt:lpstr>Cơ nhiệt_L3</vt:lpstr>
      <vt:lpstr>ĐTQ_L1</vt:lpstr>
      <vt:lpstr>ĐTQ_L2</vt:lpstr>
      <vt:lpstr>ĐTQ_L3</vt:lpstr>
      <vt:lpstr>'Cơ nhiệt_L1'!Print_Area</vt:lpstr>
      <vt:lpstr>'Cơ nhiệt_L2'!Print_Area</vt:lpstr>
      <vt:lpstr>'Cơ nhiệt_L3'!Print_Area</vt:lpstr>
      <vt:lpstr>ĐTQ_L1!Print_Area</vt:lpstr>
      <vt:lpstr>ĐTQ_L2!Print_Area</vt:lpstr>
      <vt:lpstr>ĐTQ_L3!Print_Area</vt:lpstr>
      <vt:lpstr>'Cơ nhiệt_L1'!Print_Titles</vt:lpstr>
      <vt:lpstr>'Cơ nhiệt_L2'!Print_Titles</vt:lpstr>
      <vt:lpstr>'Cơ nhiệt_L3'!Print_Titles</vt:lpstr>
      <vt:lpstr>ĐTQ_L1!Print_Titles</vt:lpstr>
      <vt:lpstr>ĐTQ_L2!Print_Titles</vt:lpstr>
      <vt:lpstr>ĐTQ_L3!Print_Titles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LOC</dc:creator>
  <cp:lastModifiedBy>tnmt</cp:lastModifiedBy>
  <cp:lastPrinted>2024-06-17T03:34:57Z</cp:lastPrinted>
  <dcterms:created xsi:type="dcterms:W3CDTF">2021-06-25T02:57:00Z</dcterms:created>
  <dcterms:modified xsi:type="dcterms:W3CDTF">2024-06-25T02:57:34Z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AD1FF18E961C462EAF974663842E8720</vt:lpwstr>
  </property>
  <property fmtid="{D5CDD505-2E9C-101B-9397-08002B2CF9AE}" pid="3" name="KSOProductBuildVer">
    <vt:lpwstr>1033-11.2.0.11130</vt:lpwstr>
  </property>
</Properties>
</file>